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4"/>
  </bookViews>
  <sheets>
    <sheet name="Urząd Miejski" sheetId="1" r:id="rId1"/>
    <sheet name="OPS" sheetId="2" r:id="rId2"/>
    <sheet name="dom kultury" sheetId="3" r:id="rId3"/>
    <sheet name="Biblioteka" sheetId="4" r:id="rId4"/>
    <sheet name="Biblioteka _ Dom Kultury" sheetId="5" r:id="rId5"/>
    <sheet name="UMiG_Reszta" sheetId="6" r:id="rId6"/>
    <sheet name="OSIR" sheetId="7" r:id="rId7"/>
    <sheet name="szkoła nr 3" sheetId="8" r:id="rId8"/>
    <sheet name="Przedszkola samorządowe" sheetId="9" r:id="rId9"/>
    <sheet name="szkoła nr 1" sheetId="10" r:id="rId10"/>
    <sheet name="szkoła nr 2" sheetId="11" r:id="rId11"/>
    <sheet name="gimnazjum" sheetId="12" r:id="rId12"/>
    <sheet name="Grabowo" sheetId="13" r:id="rId13"/>
    <sheet name="Bilans" sheetId="14" r:id="rId14"/>
    <sheet name="Skonsolidowany Bilans" sheetId="15" r:id="rId15"/>
  </sheets>
  <definedNames/>
  <calcPr fullCalcOnLoad="1"/>
</workbook>
</file>

<file path=xl/sharedStrings.xml><?xml version="1.0" encoding="utf-8"?>
<sst xmlns="http://schemas.openxmlformats.org/spreadsheetml/2006/main" count="1458" uniqueCount="191">
  <si>
    <t>Nazwa i adres jednostki</t>
  </si>
  <si>
    <t>BILANS</t>
  </si>
  <si>
    <t>Adresat:</t>
  </si>
  <si>
    <t>sprawozdawczej</t>
  </si>
  <si>
    <t>jednostki budżetowej, zakładu budżet.</t>
  </si>
  <si>
    <t>Urząd Miejski w Gołdapi</t>
  </si>
  <si>
    <t>gospodarstwa pomocniczego</t>
  </si>
  <si>
    <t>jednostki budżetowej</t>
  </si>
  <si>
    <t>Numer identyfikacyjny REGON</t>
  </si>
  <si>
    <t>sporządzony</t>
  </si>
  <si>
    <t>Wysłać bez pisma przewodniego</t>
  </si>
  <si>
    <t>na dzień 31.12.2010 roku</t>
  </si>
  <si>
    <t>AKTYWA</t>
  </si>
  <si>
    <t>Stan na początek roku</t>
  </si>
  <si>
    <t>Stan na koniec roku</t>
  </si>
  <si>
    <t>PASYWA</t>
  </si>
  <si>
    <t>A. Aktywa trwałe</t>
  </si>
  <si>
    <t>A. FUNDUSZ</t>
  </si>
  <si>
    <t>I. Wartości niematerialne i prawne</t>
  </si>
  <si>
    <t>I. Fundusz jednostki</t>
  </si>
  <si>
    <t>II. Rzeczowe aktywa trwałe</t>
  </si>
  <si>
    <t>II. Wynik finansowy netto</t>
  </si>
  <si>
    <t>1. Środki trwałe</t>
  </si>
  <si>
    <t>1.1. Zysk netto (+)</t>
  </si>
  <si>
    <t>1.1. Grunty</t>
  </si>
  <si>
    <t>1.2. Strata netto (-)</t>
  </si>
  <si>
    <t>1.2. Budynki, lokale i obiekty inżynierii lądowej i wodnej</t>
  </si>
  <si>
    <t>III. Nadwyżka środków obrotow. (-)</t>
  </si>
  <si>
    <t>1.3. Urządzenia techniczne i maszyny</t>
  </si>
  <si>
    <t>IV. Odpisy z wyniku finansowego (-)</t>
  </si>
  <si>
    <t>1.4. Środki transportu</t>
  </si>
  <si>
    <t>V. Fundusz mienia zlikwidowanych jednostek</t>
  </si>
  <si>
    <t>1.5. Inne środki trwałe</t>
  </si>
  <si>
    <t>VI. Inne</t>
  </si>
  <si>
    <t>2. Inwestycje rozpoczęte                         (środki trwałe w budowie)</t>
  </si>
  <si>
    <t>B. Fundusze celowe</t>
  </si>
  <si>
    <t>3. Środki przekaz. na poczet inwest.</t>
  </si>
  <si>
    <t>1.1. FOŚiGW</t>
  </si>
  <si>
    <t>III. Należności długoterminowe</t>
  </si>
  <si>
    <t>1.2. …………………………………….</t>
  </si>
  <si>
    <t>IV. Długoterm. aktywa finansowe</t>
  </si>
  <si>
    <t>C. Zobowiązania długoterminowe</t>
  </si>
  <si>
    <t>1.1. Akcje i udziały</t>
  </si>
  <si>
    <t>D. Zobowiązania krótkoterminowe i fundusze specjalne</t>
  </si>
  <si>
    <t>1.2. Papiery wartościowe długoterm.</t>
  </si>
  <si>
    <t>I. Zobowiązania krótkoterminowe</t>
  </si>
  <si>
    <t>1.3. Inne długoterm. aktywa finansowe</t>
  </si>
  <si>
    <t>1.1. Zobowiązania z tyt. dostaw i usług</t>
  </si>
  <si>
    <t>V. Wartość mienia zlikwid. jednost.</t>
  </si>
  <si>
    <t>1.2. Zobowiązania wobec budżetów</t>
  </si>
  <si>
    <t>B. Aktywa obrotowe</t>
  </si>
  <si>
    <t>1.3. Zobowiązania z tyt. ubezp. społ.</t>
  </si>
  <si>
    <t>I. Zapasy</t>
  </si>
  <si>
    <t>1.4. Zobowiązania z tyt. wynagrodzeń</t>
  </si>
  <si>
    <t>1.1. Materiały</t>
  </si>
  <si>
    <t>1.5. Pozostałe zobowiązania</t>
  </si>
  <si>
    <t>1.2. Półprodukty i produkty w toku</t>
  </si>
  <si>
    <t>1.6. Sumy obce (depozytowe, zabezpieczenie wykonania umów)</t>
  </si>
  <si>
    <t>1.3. Produkty gotowe</t>
  </si>
  <si>
    <t>1.7. Rozliczenia z tyt. środków na wydatki budżet. i z tyt. dochod. budżet.</t>
  </si>
  <si>
    <t>1.4. Towary</t>
  </si>
  <si>
    <t>1.8. Rezerwy na zobowiązania</t>
  </si>
  <si>
    <t>II. Należności krótkoterminowe</t>
  </si>
  <si>
    <t>II. Fundusze specjalne</t>
  </si>
  <si>
    <t>1.1. Należności z tytułu dostaw i usług</t>
  </si>
  <si>
    <t>1.1. Zakład. Fundusz Świadcz. Socjal.</t>
  </si>
  <si>
    <t>1.2. Należności od budżetów</t>
  </si>
  <si>
    <t>1.2. Inne fundusze</t>
  </si>
  <si>
    <t>1.3. Należności z tyt. ubezpiecz. społ.</t>
  </si>
  <si>
    <t>E. Rozliczenia międzyokresowe</t>
  </si>
  <si>
    <t>1.4. Pozostałe należności</t>
  </si>
  <si>
    <t>I. Rozlicz. międzyokr. przychodów</t>
  </si>
  <si>
    <t>1.5. Rozliczenia z tyt. środków na wydatki budżet. i z tyt. doch. budżet.</t>
  </si>
  <si>
    <t>II. Inne rozliczenia międzyokresowe</t>
  </si>
  <si>
    <t>III. Środki pieniężne</t>
  </si>
  <si>
    <t>F. Inne pasywa</t>
  </si>
  <si>
    <t>1.1. Środki pieniężne w kasie</t>
  </si>
  <si>
    <t>1.2. Środki pieniężne na rach. bankow.</t>
  </si>
  <si>
    <t>1.3. Inne środki pieniężne</t>
  </si>
  <si>
    <t>IV. Krótkoterm. papiery wartoś.</t>
  </si>
  <si>
    <t>V. Rozliczenia międzyokresowe</t>
  </si>
  <si>
    <t>C. Inne aktywa</t>
  </si>
  <si>
    <t>Suma aktywów</t>
  </si>
  <si>
    <t>Suma pasywów</t>
  </si>
  <si>
    <r>
      <t>A. Objaśnienie</t>
    </r>
    <r>
      <rPr>
        <sz val="8"/>
        <rFont val="Arial CE"/>
        <family val="2"/>
      </rPr>
      <t xml:space="preserve"> - wykazane w bilansie wartości aktywów trwałych i obrot. są pomniejsz. odpowiednio o umorzenie i odpisy aktualizujące.</t>
    </r>
  </si>
  <si>
    <t>B. Informacje uzupełniające istotne dla rzetelności i przejrzystości sytuacji finansowej i majątkowej:</t>
  </si>
  <si>
    <t xml:space="preserve">    1. Umorzenie wartości niematerialnych i prawnych 158.297,66 zł</t>
  </si>
  <si>
    <t xml:space="preserve">    2. Odpisy aktualizujące należności 903.387 zł</t>
  </si>
  <si>
    <t xml:space="preserve">    3. Umorzenie środków trwałych 12.352.812,94 zł</t>
  </si>
  <si>
    <t xml:space="preserve">    4. Umorzenie pozostałych środków trwałych i wyposażenia 561.824,75 zł</t>
  </si>
  <si>
    <t>…………………………………</t>
  </si>
  <si>
    <r>
      <t>…………………………</t>
    </r>
    <r>
      <rPr>
        <sz val="10"/>
        <rFont val="Arial CE"/>
        <family val="2"/>
      </rPr>
      <t>.….…</t>
    </r>
  </si>
  <si>
    <t>……………………………</t>
  </si>
  <si>
    <r>
      <t xml:space="preserve">     </t>
    </r>
    <r>
      <rPr>
        <sz val="10"/>
        <rFont val="Arial CE"/>
        <family val="2"/>
      </rPr>
      <t>Główny ksiegowy</t>
    </r>
  </si>
  <si>
    <t xml:space="preserve">      Rok, miesiąc, dzień</t>
  </si>
  <si>
    <t xml:space="preserve">    Kierownik jednostki</t>
  </si>
  <si>
    <t>OŚRODEK POMOCY SPOŁECZNEJ</t>
  </si>
  <si>
    <t xml:space="preserve">    1. Umorzenie wartości niematerialnych i prawnych 29.932,55</t>
  </si>
  <si>
    <t xml:space="preserve">    2. Umorzenia środków trwałych – 163.931,71</t>
  </si>
  <si>
    <t xml:space="preserve">    3. Umorzenie pozostałych środków trwałych i wyposażenia – 269.028,46</t>
  </si>
  <si>
    <t>Dom Kultury w Gołdapi</t>
  </si>
  <si>
    <t>1.1. …………………………………….</t>
  </si>
  <si>
    <t xml:space="preserve">    1. Umorzenie śr. Trwałych</t>
  </si>
  <si>
    <t xml:space="preserve">    2. Umorzenie wartości niematerialnych i prawnych</t>
  </si>
  <si>
    <t xml:space="preserve">    3. Umorzenie pozostałych środków trwałych</t>
  </si>
  <si>
    <r>
      <t xml:space="preserve">    4</t>
    </r>
    <r>
      <rPr>
        <sz val="8"/>
        <rFont val="Arial CE"/>
        <family val="2"/>
      </rPr>
      <t>. …………………………………………………………………………………………………….</t>
    </r>
  </si>
  <si>
    <t>Biblioteka Publiczna w Goldapi</t>
  </si>
  <si>
    <t xml:space="preserve">    1. Umorzenie wartości niematerialnych i prawnych ……………………………………………</t>
  </si>
  <si>
    <t xml:space="preserve">    2. Odpisy aktualizujące należności ………………………………………………………………</t>
  </si>
  <si>
    <r>
      <t xml:space="preserve">    </t>
    </r>
    <r>
      <rPr>
        <sz val="8"/>
        <rFont val="Arial CE"/>
        <family val="2"/>
      </rPr>
      <t>3. …………………………………………………………………………………………………….</t>
    </r>
  </si>
  <si>
    <t>Biblioteka + Dom Kultury</t>
  </si>
  <si>
    <t>instytucji kultury</t>
  </si>
  <si>
    <t>Załącznik Nr 20</t>
  </si>
  <si>
    <t>do Zarządzenia Nr 102/III/2010</t>
  </si>
  <si>
    <t xml:space="preserve">Burmistrza Gołdapi     </t>
  </si>
  <si>
    <t>000523293</t>
  </si>
  <si>
    <t>ZBIORCZY</t>
  </si>
  <si>
    <t>z dnia 28 marca 2011 r</t>
  </si>
  <si>
    <t xml:space="preserve">    1. Umorzenie wartości niematerialnych i prawnych 5.997,52 zł</t>
  </si>
  <si>
    <t xml:space="preserve">    2. Umorzenie środków trwałych 814.867,68 zł</t>
  </si>
  <si>
    <t xml:space="preserve">    3. Umorzenie pozostałych środków trwałych 315.933,18 zł</t>
  </si>
  <si>
    <t>Urząd miejski + OSIR + OPS + Przedszkola i Szkoły</t>
  </si>
  <si>
    <t>Załącznik Nr 19</t>
  </si>
  <si>
    <t xml:space="preserve">    1. Umorzenie wartości niematerialnych i prawnych 192.960,21 zł</t>
  </si>
  <si>
    <t xml:space="preserve">    3. Umorzenie środków trwałych 21.838.481,46 zł</t>
  </si>
  <si>
    <t xml:space="preserve">    4. Umorzenie pozostałych środków trwałych i wyposażenia 4.684.907,11 zł</t>
  </si>
  <si>
    <t>Ośrodek Sportu i Rekreacji w Gołdapi</t>
  </si>
  <si>
    <t xml:space="preserve">    3. Umorzenie środków trwałych: a) na początek roku 3.834.247,65; b) na koniec roku 4.552.701,08</t>
  </si>
  <si>
    <t>Szkoła Podstawowa Nr 3 w Gołdapi</t>
  </si>
  <si>
    <t xml:space="preserve">    2. Umorzenie środków trwałych                                              1.352.326,81</t>
  </si>
  <si>
    <t xml:space="preserve">    3. Umorzenie pozostałych środków trwałych i wyposażenia      550.147,96</t>
  </si>
  <si>
    <t>Przedszkola samorządowe</t>
  </si>
  <si>
    <t xml:space="preserve">    1. Umorzenie wartości niematerialnych i prawnych 4.730 zł</t>
  </si>
  <si>
    <t xml:space="preserve">    3.Umorzenie środków trwałych 10.542,28 + 94.856,00 (zakupy inwestycyjne)</t>
  </si>
  <si>
    <t xml:space="preserve">    4. Umorzenie pozostałych środków trwałych i wyposażenia 114.259,02</t>
  </si>
  <si>
    <t>Szkoła Podstawowa Nr 1 w Gołdapi</t>
  </si>
  <si>
    <t>-</t>
  </si>
  <si>
    <t xml:space="preserve">    1. Umorzenie środków trwałych – 1.282.640,51</t>
  </si>
  <si>
    <t xml:space="preserve">    1. Umorzenie pozostałych środków trwałych i wyposażenia – 637.865,55</t>
  </si>
  <si>
    <t>Szkoła Podstawowa Nr 2 w Gołdapi</t>
  </si>
  <si>
    <t xml:space="preserve">    2. Umorzenie środków trwałych – 1.252.543,22</t>
  </si>
  <si>
    <t xml:space="preserve">    3. Umorzenie pozostałych środków trwałych i wyposażenia – 477.128,85</t>
  </si>
  <si>
    <t xml:space="preserve">    4. Odpisy aktualizujące należności ………………………………………………………………</t>
  </si>
  <si>
    <r>
      <t xml:space="preserve">    5</t>
    </r>
    <r>
      <rPr>
        <sz val="8"/>
        <rFont val="Arial CE"/>
        <family val="2"/>
      </rPr>
      <t>. …………………………………………………………………………………………………….</t>
    </r>
  </si>
  <si>
    <t>Samorządowe Gimnazjum Nr 1w Gołdapi</t>
  </si>
  <si>
    <t xml:space="preserve">    2. Umorzenie środków trwałych                  1.072.296,47</t>
  </si>
  <si>
    <t>Zespół Szkół w Grabowie</t>
  </si>
  <si>
    <t xml:space="preserve">    3.Umorzenie środków trwałych</t>
  </si>
  <si>
    <t xml:space="preserve">    4.Umorzenie pozostałych środków trwałych</t>
  </si>
  <si>
    <t>na dzień …………………. 2002 roku</t>
  </si>
  <si>
    <t>SKONSOLIDOWANY BILANS</t>
  </si>
  <si>
    <t>jednostki samorządu terytorialnego</t>
  </si>
  <si>
    <r>
      <t>……………………………………………</t>
    </r>
    <r>
      <rPr>
        <b/>
        <sz val="10"/>
        <rFont val="Arial CE"/>
        <family val="2"/>
      </rPr>
      <t>.</t>
    </r>
  </si>
  <si>
    <t>I. Fundusze jednostek</t>
  </si>
  <si>
    <t>II. Skumulowana nadwyżka lub niedobór na zasobach budżetu (+,-)</t>
  </si>
  <si>
    <t>III. Nadwyżka lub niedobór budżetu (+,-)</t>
  </si>
  <si>
    <t>IV. Wyniki finansowe roku bieżącego</t>
  </si>
  <si>
    <t>1.3. Pozostałe środki trwałe</t>
  </si>
  <si>
    <t>1.1. Zysk netto</t>
  </si>
  <si>
    <t>1.4. Inwestycje (środki trwałe w budowie)</t>
  </si>
  <si>
    <t>1.5. Środki przekazane na poczet inwestycji (środków trwałych w budowie)</t>
  </si>
  <si>
    <t>V. Wyniki finansowe lat ubiegłych</t>
  </si>
  <si>
    <t>III. Długoterm. aktywa finansowe</t>
  </si>
  <si>
    <t>VI. Odpisy z zysku i nadwyżki środków obrot. roku bieżącego (-)</t>
  </si>
  <si>
    <t>1.3. Inne</t>
  </si>
  <si>
    <t>VII. Pozostałe pozycje</t>
  </si>
  <si>
    <t>IV. Należności finansowe długoter.</t>
  </si>
  <si>
    <t>B. Zobowiązania długoterminowe</t>
  </si>
  <si>
    <t>I. Zobowiązania finans. długoter.</t>
  </si>
  <si>
    <t>II. Pozostałe zobowiązania długoter.</t>
  </si>
  <si>
    <t>C. Zobowiązania krótkoterminowe i fundusze specjalne</t>
  </si>
  <si>
    <t>II. Nalezności i roszczenia</t>
  </si>
  <si>
    <t>I. Zobowiązania finans. krótkoter.</t>
  </si>
  <si>
    <t>III. Należności finansowe krótkoter.</t>
  </si>
  <si>
    <t>II. Pozostałe zobowiąz. krótkoter.</t>
  </si>
  <si>
    <t>IV. Środki pieniężne</t>
  </si>
  <si>
    <t>III. Rezerwy na zobowiązania</t>
  </si>
  <si>
    <t>V. Krótkoterm. papiery wartoś.</t>
  </si>
  <si>
    <t>IV. Fundusze specjalne</t>
  </si>
  <si>
    <t>C. Rozliczenia międzyokresowe</t>
  </si>
  <si>
    <t>D. Rozliczenia międzyokresowe</t>
  </si>
  <si>
    <t>D. Inne aktywa</t>
  </si>
  <si>
    <t>E. Inne pasywa</t>
  </si>
  <si>
    <t>Jednostki samorządu terytorialnego, sporządzając bilans skonsolidowany, mogą rozszerzyć zakres pozycji.</t>
  </si>
  <si>
    <t>Informacje uzupełniające istotne dla rzetelności i przejrzystości sytuacji finansowej i majątkowej:</t>
  </si>
  <si>
    <r>
      <t xml:space="preserve">    </t>
    </r>
    <r>
      <rPr>
        <sz val="8"/>
        <rFont val="Arial CE"/>
        <family val="2"/>
      </rPr>
      <t>1. ……………………...…………………………………</t>
    </r>
  </si>
  <si>
    <r>
      <t xml:space="preserve">    </t>
    </r>
    <r>
      <rPr>
        <sz val="8"/>
        <rFont val="Arial CE"/>
        <family val="2"/>
      </rPr>
      <t>2. ……………………...…………………………………</t>
    </r>
  </si>
  <si>
    <r>
      <t xml:space="preserve">    </t>
    </r>
    <r>
      <rPr>
        <sz val="8"/>
        <rFont val="Arial CE"/>
        <family val="2"/>
      </rPr>
      <t>3. ……………………...…………………………………</t>
    </r>
  </si>
  <si>
    <r>
      <t>……</t>
    </r>
    <r>
      <rPr>
        <sz val="10"/>
        <rFont val="Arial CE"/>
        <family val="2"/>
      </rPr>
      <t>.………………………</t>
    </r>
  </si>
  <si>
    <t xml:space="preserve">           Skarbnik</t>
  </si>
  <si>
    <t>Przewodniczący Zarządu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</si>
</sst>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/MM/YYYY"/>
    <numFmt numFmtId="167" formatCode="#,##0.00"/>
    <numFmt numFmtId="168" formatCode="YYYY/MM/DD"/>
  </numFmts>
  <fonts count="1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5">
    <xf numFmtId="164" fontId="0" fillId="0" borderId="0" xfId="0" applyAlignment="1">
      <alignment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left"/>
    </xf>
    <xf numFmtId="164" fontId="2" fillId="0" borderId="4" xfId="0" applyFont="1" applyBorder="1" applyAlignment="1">
      <alignment horizontal="left"/>
    </xf>
    <xf numFmtId="164" fontId="3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4" fillId="0" borderId="7" xfId="0" applyFont="1" applyBorder="1" applyAlignment="1">
      <alignment horizontal="left"/>
    </xf>
    <xf numFmtId="164" fontId="0" fillId="0" borderId="8" xfId="0" applyBorder="1" applyAlignment="1">
      <alignment horizontal="left"/>
    </xf>
    <xf numFmtId="164" fontId="3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left"/>
    </xf>
    <xf numFmtId="164" fontId="0" fillId="0" borderId="11" xfId="0" applyBorder="1" applyAlignment="1">
      <alignment horizontal="center"/>
    </xf>
    <xf numFmtId="164" fontId="3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wrapText="1"/>
    </xf>
    <xf numFmtId="164" fontId="2" fillId="0" borderId="14" xfId="0" applyFont="1" applyBorder="1" applyAlignment="1">
      <alignment horizontal="center" wrapText="1"/>
    </xf>
    <xf numFmtId="164" fontId="3" fillId="0" borderId="15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wrapText="1"/>
    </xf>
    <xf numFmtId="164" fontId="6" fillId="0" borderId="17" xfId="0" applyFont="1" applyBorder="1" applyAlignment="1">
      <alignment horizontal="left"/>
    </xf>
    <xf numFmtId="165" fontId="2" fillId="0" borderId="18" xfId="0" applyNumberFormat="1" applyFont="1" applyBorder="1" applyAlignment="1">
      <alignment/>
    </xf>
    <xf numFmtId="164" fontId="6" fillId="0" borderId="19" xfId="0" applyFont="1" applyBorder="1" applyAlignment="1">
      <alignment horizontal="left"/>
    </xf>
    <xf numFmtId="165" fontId="2" fillId="0" borderId="16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19" xfId="0" applyFont="1" applyBorder="1" applyAlignment="1">
      <alignment horizontal="left"/>
    </xf>
    <xf numFmtId="164" fontId="2" fillId="0" borderId="17" xfId="0" applyFont="1" applyBorder="1" applyAlignment="1">
      <alignment horizontal="left"/>
    </xf>
    <xf numFmtId="164" fontId="2" fillId="0" borderId="17" xfId="0" applyFont="1" applyBorder="1" applyAlignment="1">
      <alignment horizontal="left" wrapText="1"/>
    </xf>
    <xf numFmtId="164" fontId="6" fillId="0" borderId="19" xfId="0" applyFont="1" applyBorder="1" applyAlignment="1">
      <alignment horizontal="left" wrapText="1"/>
    </xf>
    <xf numFmtId="164" fontId="6" fillId="0" borderId="17" xfId="0" applyFont="1" applyBorder="1" applyAlignment="1">
      <alignment horizontal="left" wrapText="1"/>
    </xf>
    <xf numFmtId="164" fontId="6" fillId="0" borderId="15" xfId="0" applyFont="1" applyBorder="1" applyAlignment="1">
      <alignment horizontal="left"/>
    </xf>
    <xf numFmtId="165" fontId="2" fillId="0" borderId="20" xfId="0" applyNumberFormat="1" applyFont="1" applyBorder="1" applyAlignment="1">
      <alignment horizontal="center"/>
    </xf>
    <xf numFmtId="164" fontId="2" fillId="0" borderId="19" xfId="0" applyFont="1" applyBorder="1" applyAlignment="1">
      <alignment horizontal="left" wrapText="1"/>
    </xf>
    <xf numFmtId="164" fontId="2" fillId="0" borderId="0" xfId="0" applyFont="1" applyAlignment="1">
      <alignment/>
    </xf>
    <xf numFmtId="164" fontId="2" fillId="0" borderId="15" xfId="0" applyFont="1" applyBorder="1" applyAlignment="1">
      <alignment horizontal="left" wrapText="1"/>
    </xf>
    <xf numFmtId="164" fontId="6" fillId="0" borderId="21" xfId="0" applyFont="1" applyBorder="1" applyAlignment="1">
      <alignment horizontal="left"/>
    </xf>
    <xf numFmtId="165" fontId="2" fillId="0" borderId="22" xfId="0" applyNumberFormat="1" applyFont="1" applyBorder="1" applyAlignment="1">
      <alignment/>
    </xf>
    <xf numFmtId="164" fontId="2" fillId="0" borderId="23" xfId="0" applyFont="1" applyBorder="1" applyAlignment="1">
      <alignment horizontal="left"/>
    </xf>
    <xf numFmtId="164" fontId="2" fillId="0" borderId="24" xfId="0" applyFont="1" applyBorder="1" applyAlignment="1">
      <alignment horizontal="center"/>
    </xf>
    <xf numFmtId="164" fontId="6" fillId="0" borderId="25" xfId="0" applyFont="1" applyBorder="1" applyAlignment="1">
      <alignment horizontal="center"/>
    </xf>
    <xf numFmtId="165" fontId="6" fillId="0" borderId="26" xfId="0" applyNumberFormat="1" applyFont="1" applyBorder="1" applyAlignment="1">
      <alignment/>
    </xf>
    <xf numFmtId="165" fontId="6" fillId="0" borderId="27" xfId="0" applyNumberFormat="1" applyFont="1" applyBorder="1" applyAlignment="1">
      <alignment/>
    </xf>
    <xf numFmtId="165" fontId="6" fillId="0" borderId="28" xfId="0" applyNumberFormat="1" applyFont="1" applyBorder="1" applyAlignment="1">
      <alignment/>
    </xf>
    <xf numFmtId="165" fontId="6" fillId="0" borderId="29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6" fontId="0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2" fillId="0" borderId="30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5" fontId="6" fillId="0" borderId="11" xfId="0" applyNumberFormat="1" applyFont="1" applyBorder="1" applyAlignment="1">
      <alignment/>
    </xf>
    <xf numFmtId="164" fontId="2" fillId="0" borderId="31" xfId="0" applyFont="1" applyBorder="1" applyAlignment="1">
      <alignment horizontal="center" wrapText="1"/>
    </xf>
    <xf numFmtId="164" fontId="2" fillId="0" borderId="32" xfId="0" applyFont="1" applyBorder="1" applyAlignment="1">
      <alignment horizontal="center" wrapText="1"/>
    </xf>
    <xf numFmtId="164" fontId="2" fillId="0" borderId="33" xfId="0" applyFont="1" applyBorder="1" applyAlignment="1">
      <alignment horizontal="center" wrapText="1"/>
    </xf>
    <xf numFmtId="167" fontId="2" fillId="0" borderId="18" xfId="0" applyNumberFormat="1" applyFont="1" applyBorder="1" applyAlignment="1">
      <alignment/>
    </xf>
    <xf numFmtId="167" fontId="2" fillId="0" borderId="16" xfId="0" applyNumberFormat="1" applyFont="1" applyBorder="1" applyAlignment="1">
      <alignment/>
    </xf>
    <xf numFmtId="167" fontId="2" fillId="0" borderId="20" xfId="0" applyNumberFormat="1" applyFont="1" applyBorder="1" applyAlignment="1">
      <alignment/>
    </xf>
    <xf numFmtId="167" fontId="2" fillId="0" borderId="6" xfId="0" applyNumberFormat="1" applyFont="1" applyBorder="1" applyAlignment="1">
      <alignment/>
    </xf>
    <xf numFmtId="167" fontId="2" fillId="0" borderId="20" xfId="0" applyNumberFormat="1" applyFont="1" applyBorder="1" applyAlignment="1">
      <alignment horizontal="center"/>
    </xf>
    <xf numFmtId="167" fontId="2" fillId="0" borderId="22" xfId="0" applyNumberFormat="1" applyFont="1" applyBorder="1" applyAlignment="1">
      <alignment/>
    </xf>
    <xf numFmtId="167" fontId="6" fillId="0" borderId="26" xfId="0" applyNumberFormat="1" applyFont="1" applyBorder="1" applyAlignment="1">
      <alignment/>
    </xf>
    <xf numFmtId="167" fontId="6" fillId="0" borderId="27" xfId="0" applyNumberFormat="1" applyFont="1" applyBorder="1" applyAlignment="1">
      <alignment/>
    </xf>
    <xf numFmtId="167" fontId="6" fillId="0" borderId="28" xfId="0" applyNumberFormat="1" applyFont="1" applyBorder="1" applyAlignment="1">
      <alignment/>
    </xf>
    <xf numFmtId="167" fontId="6" fillId="0" borderId="29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7" fontId="2" fillId="0" borderId="34" xfId="0" applyNumberFormat="1" applyFont="1" applyBorder="1" applyAlignment="1">
      <alignment/>
    </xf>
    <xf numFmtId="167" fontId="2" fillId="0" borderId="35" xfId="0" applyNumberFormat="1" applyFont="1" applyBorder="1" applyAlignment="1">
      <alignment/>
    </xf>
    <xf numFmtId="167" fontId="2" fillId="0" borderId="31" xfId="0" applyNumberFormat="1" applyFont="1" applyBorder="1" applyAlignment="1">
      <alignment/>
    </xf>
    <xf numFmtId="167" fontId="2" fillId="0" borderId="33" xfId="0" applyNumberFormat="1" applyFont="1" applyBorder="1" applyAlignment="1">
      <alignment/>
    </xf>
    <xf numFmtId="167" fontId="2" fillId="0" borderId="19" xfId="0" applyNumberFormat="1" applyFont="1" applyBorder="1" applyAlignment="1">
      <alignment/>
    </xf>
    <xf numFmtId="167" fontId="2" fillId="0" borderId="36" xfId="0" applyNumberFormat="1" applyFont="1" applyBorder="1" applyAlignment="1">
      <alignment/>
    </xf>
    <xf numFmtId="167" fontId="2" fillId="0" borderId="37" xfId="0" applyNumberFormat="1" applyFont="1" applyBorder="1" applyAlignment="1">
      <alignment/>
    </xf>
    <xf numFmtId="167" fontId="2" fillId="0" borderId="38" xfId="0" applyNumberFormat="1" applyFont="1" applyBorder="1" applyAlignment="1">
      <alignment/>
    </xf>
    <xf numFmtId="167" fontId="2" fillId="0" borderId="15" xfId="0" applyNumberFormat="1" applyFont="1" applyBorder="1" applyAlignment="1">
      <alignment/>
    </xf>
    <xf numFmtId="167" fontId="2" fillId="0" borderId="39" xfId="0" applyNumberFormat="1" applyFont="1" applyBorder="1" applyAlignment="1">
      <alignment/>
    </xf>
    <xf numFmtId="167" fontId="2" fillId="0" borderId="5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167" fontId="2" fillId="0" borderId="36" xfId="0" applyNumberFormat="1" applyFont="1" applyBorder="1" applyAlignment="1">
      <alignment horizontal="center"/>
    </xf>
    <xf numFmtId="167" fontId="2" fillId="0" borderId="37" xfId="0" applyNumberFormat="1" applyFont="1" applyBorder="1" applyAlignment="1">
      <alignment horizontal="center"/>
    </xf>
    <xf numFmtId="167" fontId="2" fillId="0" borderId="40" xfId="0" applyNumberFormat="1" applyFont="1" applyBorder="1" applyAlignment="1">
      <alignment/>
    </xf>
    <xf numFmtId="167" fontId="2" fillId="0" borderId="41" xfId="0" applyNumberFormat="1" applyFont="1" applyBorder="1" applyAlignment="1">
      <alignment/>
    </xf>
    <xf numFmtId="167" fontId="6" fillId="0" borderId="11" xfId="0" applyNumberFormat="1" applyFont="1" applyBorder="1" applyAlignment="1">
      <alignment/>
    </xf>
    <xf numFmtId="164" fontId="9" fillId="0" borderId="0" xfId="0" applyFont="1" applyAlignment="1">
      <alignment/>
    </xf>
    <xf numFmtId="164" fontId="4" fillId="0" borderId="6" xfId="0" applyFont="1" applyBorder="1" applyAlignment="1">
      <alignment horizontal="left"/>
    </xf>
    <xf numFmtId="164" fontId="5" fillId="0" borderId="42" xfId="0" applyFont="1" applyBorder="1" applyAlignment="1">
      <alignment horizontal="left"/>
    </xf>
    <xf numFmtId="164" fontId="3" fillId="0" borderId="43" xfId="0" applyFont="1" applyBorder="1" applyAlignment="1">
      <alignment horizontal="center" vertical="center"/>
    </xf>
    <xf numFmtId="164" fontId="3" fillId="0" borderId="44" xfId="0" applyFont="1" applyBorder="1" applyAlignment="1">
      <alignment horizontal="center" vertical="center"/>
    </xf>
    <xf numFmtId="167" fontId="2" fillId="0" borderId="45" xfId="0" applyNumberFormat="1" applyFont="1" applyBorder="1" applyAlignment="1">
      <alignment/>
    </xf>
    <xf numFmtId="167" fontId="2" fillId="0" borderId="46" xfId="0" applyNumberFormat="1" applyFont="1" applyBorder="1" applyAlignment="1">
      <alignment/>
    </xf>
    <xf numFmtId="167" fontId="2" fillId="0" borderId="47" xfId="0" applyNumberFormat="1" applyFont="1" applyBorder="1" applyAlignment="1">
      <alignment/>
    </xf>
    <xf numFmtId="167" fontId="2" fillId="0" borderId="48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5" fontId="2" fillId="0" borderId="45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2" fillId="0" borderId="49" xfId="0" applyNumberFormat="1" applyFont="1" applyBorder="1" applyAlignment="1">
      <alignment/>
    </xf>
    <xf numFmtId="165" fontId="2" fillId="0" borderId="50" xfId="0" applyNumberFormat="1" applyFont="1" applyBorder="1" applyAlignment="1">
      <alignment/>
    </xf>
    <xf numFmtId="167" fontId="2" fillId="0" borderId="19" xfId="0" applyNumberFormat="1" applyFont="1" applyBorder="1" applyAlignment="1">
      <alignment horizontal="center"/>
    </xf>
    <xf numFmtId="167" fontId="2" fillId="0" borderId="23" xfId="0" applyNumberFormat="1" applyFont="1" applyBorder="1" applyAlignment="1">
      <alignment/>
    </xf>
    <xf numFmtId="167" fontId="2" fillId="0" borderId="51" xfId="0" applyNumberFormat="1" applyFont="1" applyBorder="1" applyAlignment="1">
      <alignment/>
    </xf>
    <xf numFmtId="167" fontId="2" fillId="0" borderId="52" xfId="0" applyNumberFormat="1" applyFont="1" applyBorder="1" applyAlignment="1">
      <alignment/>
    </xf>
    <xf numFmtId="167" fontId="2" fillId="0" borderId="53" xfId="0" applyNumberFormat="1" applyFont="1" applyBorder="1" applyAlignment="1">
      <alignment/>
    </xf>
    <xf numFmtId="167" fontId="2" fillId="0" borderId="54" xfId="0" applyNumberFormat="1" applyFont="1" applyBorder="1" applyAlignment="1">
      <alignment/>
    </xf>
    <xf numFmtId="167" fontId="2" fillId="0" borderId="53" xfId="0" applyNumberFormat="1" applyFont="1" applyBorder="1" applyAlignment="1">
      <alignment horizontal="center"/>
    </xf>
    <xf numFmtId="167" fontId="2" fillId="0" borderId="55" xfId="0" applyNumberFormat="1" applyFont="1" applyBorder="1" applyAlignment="1">
      <alignment/>
    </xf>
    <xf numFmtId="164" fontId="2" fillId="0" borderId="45" xfId="0" applyFont="1" applyBorder="1" applyAlignment="1">
      <alignment/>
    </xf>
    <xf numFmtId="164" fontId="2" fillId="0" borderId="35" xfId="0" applyFont="1" applyBorder="1" applyAlignment="1">
      <alignment/>
    </xf>
    <xf numFmtId="164" fontId="2" fillId="0" borderId="46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56" xfId="0" applyFont="1" applyBorder="1" applyAlignment="1">
      <alignment/>
    </xf>
    <xf numFmtId="164" fontId="2" fillId="0" borderId="37" xfId="0" applyFont="1" applyBorder="1" applyAlignment="1">
      <alignment/>
    </xf>
    <xf numFmtId="164" fontId="2" fillId="0" borderId="57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58" xfId="0" applyFont="1" applyBorder="1" applyAlignment="1">
      <alignment/>
    </xf>
    <xf numFmtId="164" fontId="2" fillId="0" borderId="59" xfId="0" applyFont="1" applyBorder="1" applyAlignment="1">
      <alignment/>
    </xf>
    <xf numFmtId="164" fontId="2" fillId="0" borderId="60" xfId="0" applyFont="1" applyBorder="1" applyAlignment="1">
      <alignment/>
    </xf>
    <xf numFmtId="164" fontId="2" fillId="0" borderId="57" xfId="0" applyFont="1" applyBorder="1" applyAlignment="1">
      <alignment horizontal="center"/>
    </xf>
    <xf numFmtId="164" fontId="2" fillId="0" borderId="37" xfId="0" applyFont="1" applyBorder="1" applyAlignment="1">
      <alignment horizontal="center"/>
    </xf>
    <xf numFmtId="164" fontId="2" fillId="0" borderId="36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34" xfId="0" applyFont="1" applyBorder="1" applyAlignment="1">
      <alignment/>
    </xf>
    <xf numFmtId="164" fontId="2" fillId="0" borderId="31" xfId="0" applyFont="1" applyBorder="1" applyAlignment="1">
      <alignment/>
    </xf>
    <xf numFmtId="164" fontId="2" fillId="0" borderId="40" xfId="0" applyFont="1" applyBorder="1" applyAlignment="1">
      <alignment/>
    </xf>
    <xf numFmtId="164" fontId="2" fillId="0" borderId="41" xfId="0" applyFont="1" applyBorder="1" applyAlignment="1">
      <alignment/>
    </xf>
    <xf numFmtId="164" fontId="2" fillId="0" borderId="61" xfId="0" applyFont="1" applyBorder="1" applyAlignment="1">
      <alignment/>
    </xf>
    <xf numFmtId="164" fontId="6" fillId="0" borderId="26" xfId="0" applyFont="1" applyBorder="1" applyAlignment="1">
      <alignment/>
    </xf>
    <xf numFmtId="164" fontId="6" fillId="0" borderId="27" xfId="0" applyFont="1" applyBorder="1" applyAlignment="1">
      <alignment/>
    </xf>
    <xf numFmtId="164" fontId="6" fillId="0" borderId="28" xfId="0" applyFont="1" applyBorder="1" applyAlignment="1">
      <alignment/>
    </xf>
    <xf numFmtId="164" fontId="6" fillId="0" borderId="29" xfId="0" applyFont="1" applyBorder="1" applyAlignment="1">
      <alignment/>
    </xf>
    <xf numFmtId="164" fontId="10" fillId="0" borderId="5" xfId="0" applyFont="1" applyBorder="1" applyAlignment="1">
      <alignment horizontal="center"/>
    </xf>
    <xf numFmtId="164" fontId="2" fillId="0" borderId="60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6" fillId="0" borderId="15" xfId="0" applyFont="1" applyBorder="1" applyAlignment="1">
      <alignment horizontal="left" wrapText="1"/>
    </xf>
    <xf numFmtId="164" fontId="6" fillId="0" borderId="23" xfId="0" applyFont="1" applyBorder="1" applyAlignment="1">
      <alignment horizontal="lef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1</xdr:col>
      <xdr:colOff>1695450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685800"/>
          <a:ext cx="1647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0</xdr:rowOff>
    </xdr:from>
    <xdr:to>
      <xdr:col>8</xdr:col>
      <xdr:colOff>695325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105525" y="685800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1</xdr:col>
      <xdr:colOff>1695450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685800"/>
          <a:ext cx="1647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0</xdr:rowOff>
    </xdr:from>
    <xdr:to>
      <xdr:col>8</xdr:col>
      <xdr:colOff>695325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0" y="685800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1</xdr:col>
      <xdr:colOff>1695450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685800"/>
          <a:ext cx="1647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0</xdr:rowOff>
    </xdr:from>
    <xdr:to>
      <xdr:col>8</xdr:col>
      <xdr:colOff>695325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0" y="685800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1</xdr:col>
      <xdr:colOff>1695450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685800"/>
          <a:ext cx="1647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0</xdr:rowOff>
    </xdr:from>
    <xdr:to>
      <xdr:col>8</xdr:col>
      <xdr:colOff>695325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0" y="685800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1</xdr:col>
      <xdr:colOff>1695450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685800"/>
          <a:ext cx="1647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0</xdr:rowOff>
    </xdr:from>
    <xdr:to>
      <xdr:col>8</xdr:col>
      <xdr:colOff>695325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0" y="685800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1</xdr:col>
      <xdr:colOff>1695450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685800"/>
          <a:ext cx="1647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0</xdr:rowOff>
    </xdr:from>
    <xdr:to>
      <xdr:col>8</xdr:col>
      <xdr:colOff>695325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0" y="685800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1</xdr:col>
      <xdr:colOff>1695450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685800"/>
          <a:ext cx="1647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0</xdr:rowOff>
    </xdr:from>
    <xdr:to>
      <xdr:col>8</xdr:col>
      <xdr:colOff>695325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0" y="685800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1</xdr:col>
      <xdr:colOff>1695450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685800"/>
          <a:ext cx="1647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0</xdr:rowOff>
    </xdr:from>
    <xdr:to>
      <xdr:col>8</xdr:col>
      <xdr:colOff>695325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105525" y="685800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1</xdr:col>
      <xdr:colOff>1695450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685800"/>
          <a:ext cx="1647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0</xdr:rowOff>
    </xdr:from>
    <xdr:to>
      <xdr:col>8</xdr:col>
      <xdr:colOff>695325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0" y="685800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1</xdr:col>
      <xdr:colOff>1695450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685800"/>
          <a:ext cx="1647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0</xdr:rowOff>
    </xdr:from>
    <xdr:to>
      <xdr:col>8</xdr:col>
      <xdr:colOff>695325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0" y="685800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1</xdr:col>
      <xdr:colOff>1695450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685800"/>
          <a:ext cx="1647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1</xdr:col>
      <xdr:colOff>1695450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685800"/>
          <a:ext cx="1647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1</xdr:col>
      <xdr:colOff>1695450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685800"/>
          <a:ext cx="1647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0</xdr:rowOff>
    </xdr:from>
    <xdr:to>
      <xdr:col>8</xdr:col>
      <xdr:colOff>695325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0" y="685800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1</xdr:col>
      <xdr:colOff>1695450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685800"/>
          <a:ext cx="1647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0</xdr:rowOff>
    </xdr:from>
    <xdr:to>
      <xdr:col>8</xdr:col>
      <xdr:colOff>695325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0" y="685800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1</xdr:col>
      <xdr:colOff>1695450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685800"/>
          <a:ext cx="1647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0</xdr:rowOff>
    </xdr:from>
    <xdr:to>
      <xdr:col>8</xdr:col>
      <xdr:colOff>695325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0" y="685800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6">
      <selection activeCell="B53" sqref="B53"/>
    </sheetView>
  </sheetViews>
  <sheetFormatPr defaultColWidth="9.00390625" defaultRowHeight="12.75"/>
  <cols>
    <col min="1" max="1" width="0.12890625" style="0" customWidth="1"/>
    <col min="2" max="2" width="26.875" style="0" customWidth="1"/>
    <col min="3" max="3" width="2.25390625" style="0" customWidth="1"/>
    <col min="4" max="5" width="10.75390625" style="0" customWidth="1"/>
    <col min="6" max="6" width="26.625" style="0" customWidth="1"/>
    <col min="7" max="7" width="2.125" style="0" customWidth="1"/>
    <col min="8" max="9" width="10.75390625" style="0" customWidth="1"/>
  </cols>
  <sheetData>
    <row r="1" spans="2:9" ht="13.5" customHeight="1">
      <c r="B1" s="1" t="s">
        <v>0</v>
      </c>
      <c r="C1" s="1"/>
      <c r="D1" s="1"/>
      <c r="E1" s="2" t="s">
        <v>1</v>
      </c>
      <c r="F1" s="2"/>
      <c r="G1" s="2"/>
      <c r="H1" s="3" t="s">
        <v>2</v>
      </c>
      <c r="I1" s="3"/>
    </row>
    <row r="2" spans="2:9" ht="13.5" customHeight="1">
      <c r="B2" s="4" t="s">
        <v>3</v>
      </c>
      <c r="C2" s="4"/>
      <c r="D2" s="4"/>
      <c r="E2" s="5" t="s">
        <v>4</v>
      </c>
      <c r="F2" s="5"/>
      <c r="G2" s="5"/>
      <c r="H2" s="6" t="s">
        <v>5</v>
      </c>
      <c r="I2" s="6"/>
    </row>
    <row r="3" spans="2:9" ht="13.5" customHeight="1">
      <c r="B3" s="4" t="s">
        <v>5</v>
      </c>
      <c r="C3" s="4"/>
      <c r="D3" s="4"/>
      <c r="E3" s="5" t="s">
        <v>6</v>
      </c>
      <c r="F3" s="5"/>
      <c r="G3" s="5"/>
      <c r="H3" s="6"/>
      <c r="I3" s="6"/>
    </row>
    <row r="4" spans="2:9" ht="13.5" customHeight="1">
      <c r="B4" s="4"/>
      <c r="C4" s="4"/>
      <c r="D4" s="4"/>
      <c r="E4" s="5" t="s">
        <v>7</v>
      </c>
      <c r="F4" s="5"/>
      <c r="G4" s="5"/>
      <c r="H4" s="6"/>
      <c r="I4" s="6"/>
    </row>
    <row r="5" spans="2:9" ht="13.5" customHeight="1">
      <c r="B5" s="4" t="s">
        <v>8</v>
      </c>
      <c r="C5" s="4"/>
      <c r="D5" s="4"/>
      <c r="E5" s="5" t="s">
        <v>9</v>
      </c>
      <c r="F5" s="5"/>
      <c r="G5" s="5"/>
      <c r="H5" s="7" t="s">
        <v>10</v>
      </c>
      <c r="I5" s="7"/>
    </row>
    <row r="6" spans="2:9" ht="13.5" customHeight="1">
      <c r="B6" s="8"/>
      <c r="C6" s="8"/>
      <c r="D6" s="8"/>
      <c r="E6" s="9" t="s">
        <v>11</v>
      </c>
      <c r="F6" s="9"/>
      <c r="G6" s="9"/>
      <c r="H6" s="10"/>
      <c r="I6" s="10"/>
    </row>
    <row r="7" spans="2:9" ht="13.5" customHeight="1">
      <c r="B7" s="11"/>
      <c r="C7" s="11"/>
      <c r="D7" s="11"/>
      <c r="E7" s="11"/>
      <c r="F7" s="11"/>
      <c r="G7" s="11"/>
      <c r="H7" s="11"/>
      <c r="I7" s="11"/>
    </row>
    <row r="8" spans="2:9" ht="12.75">
      <c r="B8" s="12" t="s">
        <v>12</v>
      </c>
      <c r="C8" s="12"/>
      <c r="D8" s="13" t="s">
        <v>13</v>
      </c>
      <c r="E8" s="14" t="s">
        <v>14</v>
      </c>
      <c r="F8" s="15" t="s">
        <v>15</v>
      </c>
      <c r="G8" s="15"/>
      <c r="H8" s="13" t="s">
        <v>13</v>
      </c>
      <c r="I8" s="16" t="s">
        <v>14</v>
      </c>
    </row>
    <row r="9" spans="2:9" ht="12.75" customHeight="1">
      <c r="B9" s="17" t="s">
        <v>16</v>
      </c>
      <c r="C9" s="17"/>
      <c r="D9" s="18">
        <f>SUM(D10,D11,D20,D21,D25)</f>
        <v>199805349.75</v>
      </c>
      <c r="E9" s="18">
        <f>SUM(E10,E11,E20,E21,E25)</f>
        <v>216571313.91000003</v>
      </c>
      <c r="F9" s="19" t="s">
        <v>17</v>
      </c>
      <c r="G9" s="19"/>
      <c r="H9" s="20">
        <f>SUM(H11,H14,H15,H16,H17,H10)</f>
        <v>203448534.75</v>
      </c>
      <c r="I9" s="20">
        <f>SUM(I11,I14,I15,I16,I17,I10)</f>
        <v>217758246.01999998</v>
      </c>
    </row>
    <row r="10" spans="2:9" ht="12.75" customHeight="1">
      <c r="B10" s="17" t="s">
        <v>18</v>
      </c>
      <c r="C10" s="17"/>
      <c r="D10" s="18"/>
      <c r="E10" s="18"/>
      <c r="F10" s="19" t="s">
        <v>19</v>
      </c>
      <c r="G10" s="19"/>
      <c r="H10" s="21">
        <v>151681823.91</v>
      </c>
      <c r="I10" s="21">
        <v>158989332.32</v>
      </c>
    </row>
    <row r="11" spans="2:9" ht="12.75" customHeight="1">
      <c r="B11" s="17" t="s">
        <v>20</v>
      </c>
      <c r="C11" s="17"/>
      <c r="D11" s="21">
        <f>SUM(D12,D18,D19)</f>
        <v>176979859.38</v>
      </c>
      <c r="E11" s="21">
        <f>SUM(E12,E18,E19)</f>
        <v>198757617.62</v>
      </c>
      <c r="F11" s="19" t="s">
        <v>21</v>
      </c>
      <c r="G11" s="19"/>
      <c r="H11" s="22">
        <f>SUM(H12:H13)</f>
        <v>51766710.84</v>
      </c>
      <c r="I11" s="22">
        <f>SUM(I12:I13)</f>
        <v>58768913.7</v>
      </c>
    </row>
    <row r="12" spans="2:9" ht="12.75" customHeight="1">
      <c r="B12" s="17" t="s">
        <v>22</v>
      </c>
      <c r="C12" s="17"/>
      <c r="D12" s="20">
        <f>SUM(D13:D17)</f>
        <v>168065431.63</v>
      </c>
      <c r="E12" s="20">
        <f>SUM(E13:E17)</f>
        <v>178118028.39000002</v>
      </c>
      <c r="F12" s="23" t="s">
        <v>23</v>
      </c>
      <c r="G12" s="23"/>
      <c r="H12" s="21">
        <v>51766710.84</v>
      </c>
      <c r="I12" s="21">
        <v>58768913.7</v>
      </c>
    </row>
    <row r="13" spans="2:9" ht="12.75" customHeight="1">
      <c r="B13" s="24" t="s">
        <v>24</v>
      </c>
      <c r="C13" s="24"/>
      <c r="D13" s="21">
        <v>140923451.27</v>
      </c>
      <c r="E13" s="21">
        <v>143646046.74</v>
      </c>
      <c r="F13" s="23" t="s">
        <v>25</v>
      </c>
      <c r="G13" s="23"/>
      <c r="H13" s="20"/>
      <c r="I13" s="20"/>
    </row>
    <row r="14" spans="2:9" ht="22.5" customHeight="1">
      <c r="B14" s="25" t="s">
        <v>26</v>
      </c>
      <c r="C14" s="25"/>
      <c r="D14" s="20">
        <v>23501342.42</v>
      </c>
      <c r="E14" s="20">
        <v>31159579.54</v>
      </c>
      <c r="F14" s="26" t="s">
        <v>27</v>
      </c>
      <c r="G14" s="26"/>
      <c r="H14" s="20"/>
      <c r="I14" s="20"/>
    </row>
    <row r="15" spans="2:9" ht="12.75" customHeight="1">
      <c r="B15" s="24" t="s">
        <v>28</v>
      </c>
      <c r="C15" s="24"/>
      <c r="D15" s="20">
        <v>2982829.75</v>
      </c>
      <c r="E15" s="20">
        <v>2652238.21</v>
      </c>
      <c r="F15" s="19" t="s">
        <v>29</v>
      </c>
      <c r="G15" s="19"/>
      <c r="H15" s="20"/>
      <c r="I15" s="20"/>
    </row>
    <row r="16" spans="2:9" ht="22.5" customHeight="1">
      <c r="B16" s="24" t="s">
        <v>30</v>
      </c>
      <c r="C16" s="24"/>
      <c r="D16" s="20">
        <v>630127.83</v>
      </c>
      <c r="E16" s="20">
        <v>640953.66</v>
      </c>
      <c r="F16" s="26" t="s">
        <v>31</v>
      </c>
      <c r="G16" s="26"/>
      <c r="H16" s="20"/>
      <c r="I16" s="20"/>
    </row>
    <row r="17" spans="2:9" ht="12.75" customHeight="1">
      <c r="B17" s="24" t="s">
        <v>32</v>
      </c>
      <c r="C17" s="24"/>
      <c r="D17" s="18">
        <v>27680.36</v>
      </c>
      <c r="E17" s="18">
        <v>19210.24</v>
      </c>
      <c r="F17" s="19" t="s">
        <v>33</v>
      </c>
      <c r="G17" s="19"/>
      <c r="H17" s="21"/>
      <c r="I17" s="21"/>
    </row>
    <row r="18" spans="2:9" ht="22.5" customHeight="1">
      <c r="B18" s="27" t="s">
        <v>34</v>
      </c>
      <c r="C18" s="27"/>
      <c r="D18" s="18">
        <v>8914427.75</v>
      </c>
      <c r="E18" s="18">
        <v>20639589.23</v>
      </c>
      <c r="F18" s="28" t="s">
        <v>35</v>
      </c>
      <c r="G18" s="28"/>
      <c r="H18" s="22">
        <f>SUM(H19:H20)</f>
        <v>462034.03</v>
      </c>
      <c r="I18" s="22">
        <f>SUM(I19:I20)</f>
        <v>0</v>
      </c>
    </row>
    <row r="19" spans="2:9" ht="12.75" customHeight="1">
      <c r="B19" s="27" t="s">
        <v>36</v>
      </c>
      <c r="C19" s="27"/>
      <c r="D19" s="18"/>
      <c r="E19" s="18"/>
      <c r="F19" s="23" t="s">
        <v>37</v>
      </c>
      <c r="G19" s="23"/>
      <c r="H19" s="21">
        <v>462034.03</v>
      </c>
      <c r="I19" s="21"/>
    </row>
    <row r="20" spans="2:9" ht="12.75" customHeight="1">
      <c r="B20" s="17" t="s">
        <v>38</v>
      </c>
      <c r="C20" s="17"/>
      <c r="D20" s="18">
        <v>2407588.51</v>
      </c>
      <c r="E20" s="18">
        <v>2452670.43</v>
      </c>
      <c r="F20" s="23" t="s">
        <v>39</v>
      </c>
      <c r="G20" s="23"/>
      <c r="H20" s="18"/>
      <c r="I20" s="18"/>
    </row>
    <row r="21" spans="2:9" ht="12.75" customHeight="1">
      <c r="B21" s="17" t="s">
        <v>40</v>
      </c>
      <c r="C21" s="17"/>
      <c r="D21" s="18">
        <f>SUM(D22:D24)</f>
        <v>20417901.86</v>
      </c>
      <c r="E21" s="18">
        <f>SUM(E22:E24)</f>
        <v>15361025.86</v>
      </c>
      <c r="F21" s="19" t="s">
        <v>41</v>
      </c>
      <c r="G21" s="19"/>
      <c r="H21" s="18"/>
      <c r="I21" s="18"/>
    </row>
    <row r="22" spans="2:9" ht="22.5" customHeight="1">
      <c r="B22" s="24" t="s">
        <v>42</v>
      </c>
      <c r="C22" s="24"/>
      <c r="D22" s="21">
        <v>20417901.86</v>
      </c>
      <c r="E22" s="21">
        <v>15361025.86</v>
      </c>
      <c r="F22" s="26" t="s">
        <v>43</v>
      </c>
      <c r="G22" s="26"/>
      <c r="H22" s="21">
        <f>SUM(H32,H23)</f>
        <v>2026393.3299999998</v>
      </c>
      <c r="I22" s="21">
        <f>SUM(I32,I23)</f>
        <v>2819095.3500000006</v>
      </c>
    </row>
    <row r="23" spans="2:9" ht="12.75" customHeight="1">
      <c r="B23" s="25" t="s">
        <v>44</v>
      </c>
      <c r="C23" s="25"/>
      <c r="D23" s="22"/>
      <c r="E23" s="22"/>
      <c r="F23" s="19" t="s">
        <v>45</v>
      </c>
      <c r="G23" s="19"/>
      <c r="H23" s="22">
        <f>SUM(H24:H31)</f>
        <v>1938079.8599999999</v>
      </c>
      <c r="I23" s="22">
        <f>SUM(I24:I31)</f>
        <v>2739840.9000000004</v>
      </c>
    </row>
    <row r="24" spans="2:9" ht="12.75" customHeight="1">
      <c r="B24" s="25" t="s">
        <v>46</v>
      </c>
      <c r="C24" s="25"/>
      <c r="D24" s="29"/>
      <c r="E24" s="29"/>
      <c r="F24" s="30" t="s">
        <v>47</v>
      </c>
      <c r="G24" s="30"/>
      <c r="H24" s="21">
        <v>1604774.74</v>
      </c>
      <c r="I24" s="21">
        <v>2081952.34</v>
      </c>
    </row>
    <row r="25" spans="1:9" ht="12.75" customHeight="1">
      <c r="A25" s="31"/>
      <c r="B25" s="27" t="s">
        <v>48</v>
      </c>
      <c r="C25" s="27"/>
      <c r="D25" s="22"/>
      <c r="E25" s="22"/>
      <c r="F25" s="23" t="s">
        <v>49</v>
      </c>
      <c r="G25" s="23"/>
      <c r="H25" s="20">
        <v>65279.78</v>
      </c>
      <c r="I25" s="20">
        <v>67324.38</v>
      </c>
    </row>
    <row r="26" spans="1:9" ht="12.75" customHeight="1">
      <c r="A26" s="31"/>
      <c r="B26" s="17" t="s">
        <v>50</v>
      </c>
      <c r="C26" s="17"/>
      <c r="D26" s="21">
        <f>SUM(D27,D32,D38,D42,D43)</f>
        <v>6131612.359999999</v>
      </c>
      <c r="E26" s="21">
        <f>SUM(E27,E32,E38,E42,E43)</f>
        <v>4006027.46</v>
      </c>
      <c r="F26" s="30" t="s">
        <v>51</v>
      </c>
      <c r="G26" s="30"/>
      <c r="H26" s="21">
        <v>39264.34</v>
      </c>
      <c r="I26" s="21">
        <v>40889.74</v>
      </c>
    </row>
    <row r="27" spans="1:9" ht="12.75" customHeight="1">
      <c r="A27" s="31"/>
      <c r="B27" s="17" t="s">
        <v>52</v>
      </c>
      <c r="C27" s="17"/>
      <c r="D27" s="21">
        <f>SUM(D28:D31)</f>
        <v>51224.84</v>
      </c>
      <c r="E27" s="21">
        <f>SUM(E28:E31)</f>
        <v>0</v>
      </c>
      <c r="F27" s="32" t="s">
        <v>53</v>
      </c>
      <c r="G27" s="32"/>
      <c r="H27" s="20">
        <v>228761</v>
      </c>
      <c r="I27" s="20">
        <v>242353</v>
      </c>
    </row>
    <row r="28" spans="1:9" ht="12.75" customHeight="1">
      <c r="A28" s="31"/>
      <c r="B28" s="24" t="s">
        <v>54</v>
      </c>
      <c r="C28" s="24"/>
      <c r="D28" s="21">
        <v>51224.84</v>
      </c>
      <c r="E28" s="21"/>
      <c r="F28" s="23" t="s">
        <v>55</v>
      </c>
      <c r="G28" s="23"/>
      <c r="H28" s="20"/>
      <c r="I28" s="20"/>
    </row>
    <row r="29" spans="1:9" ht="22.5" customHeight="1">
      <c r="A29" s="31"/>
      <c r="B29" s="24" t="s">
        <v>56</v>
      </c>
      <c r="C29" s="24"/>
      <c r="D29" s="21"/>
      <c r="E29" s="21"/>
      <c r="F29" s="30" t="s">
        <v>57</v>
      </c>
      <c r="G29" s="30"/>
      <c r="H29" s="21"/>
      <c r="I29" s="21">
        <v>307321.44</v>
      </c>
    </row>
    <row r="30" spans="1:9" ht="22.5" customHeight="1">
      <c r="A30" s="31"/>
      <c r="B30" s="24" t="s">
        <v>58</v>
      </c>
      <c r="C30" s="24"/>
      <c r="D30" s="21"/>
      <c r="E30" s="21"/>
      <c r="F30" s="30" t="s">
        <v>59</v>
      </c>
      <c r="G30" s="30"/>
      <c r="H30" s="21"/>
      <c r="I30" s="21"/>
    </row>
    <row r="31" spans="1:9" ht="12.75" customHeight="1">
      <c r="A31" s="31"/>
      <c r="B31" s="24" t="s">
        <v>60</v>
      </c>
      <c r="C31" s="24"/>
      <c r="D31" s="21"/>
      <c r="E31" s="21"/>
      <c r="F31" s="23" t="s">
        <v>61</v>
      </c>
      <c r="G31" s="23"/>
      <c r="H31" s="21"/>
      <c r="I31" s="21"/>
    </row>
    <row r="32" spans="1:9" ht="12.75" customHeight="1">
      <c r="A32" s="31"/>
      <c r="B32" s="17" t="s">
        <v>62</v>
      </c>
      <c r="C32" s="17"/>
      <c r="D32" s="18">
        <f>SUM(D33:D37)</f>
        <v>5692403.85</v>
      </c>
      <c r="E32" s="18">
        <f>SUM(E33:E37)</f>
        <v>3618891.98</v>
      </c>
      <c r="F32" s="28" t="s">
        <v>63</v>
      </c>
      <c r="G32" s="28"/>
      <c r="H32" s="22">
        <f>SUM(H33:H34)</f>
        <v>88313.47</v>
      </c>
      <c r="I32" s="22">
        <f>SUM(I33:I34)</f>
        <v>79254.45</v>
      </c>
    </row>
    <row r="33" spans="1:9" ht="12.75" customHeight="1">
      <c r="A33" s="31"/>
      <c r="B33" s="24" t="s">
        <v>64</v>
      </c>
      <c r="C33" s="24"/>
      <c r="D33" s="21">
        <v>449</v>
      </c>
      <c r="E33" s="21"/>
      <c r="F33" s="30" t="s">
        <v>65</v>
      </c>
      <c r="G33" s="30"/>
      <c r="H33" s="21">
        <v>88313.47</v>
      </c>
      <c r="I33" s="21">
        <v>79254.45</v>
      </c>
    </row>
    <row r="34" spans="1:9" ht="12.75" customHeight="1">
      <c r="A34" s="31"/>
      <c r="B34" s="24" t="s">
        <v>66</v>
      </c>
      <c r="C34" s="24"/>
      <c r="D34" s="21">
        <v>350000</v>
      </c>
      <c r="E34" s="21">
        <v>17.15</v>
      </c>
      <c r="F34" s="23" t="s">
        <v>67</v>
      </c>
      <c r="G34" s="23"/>
      <c r="H34" s="20"/>
      <c r="I34" s="20"/>
    </row>
    <row r="35" spans="1:9" ht="12.75" customHeight="1">
      <c r="A35" s="31"/>
      <c r="B35" s="25" t="s">
        <v>68</v>
      </c>
      <c r="C35" s="25"/>
      <c r="D35" s="20"/>
      <c r="E35" s="20">
        <v>448.66</v>
      </c>
      <c r="F35" s="19" t="s">
        <v>69</v>
      </c>
      <c r="G35" s="19"/>
      <c r="H35" s="21">
        <f>SUM(H36,H37)</f>
        <v>0</v>
      </c>
      <c r="I35" s="21">
        <f>SUM(I36,I37)</f>
        <v>0</v>
      </c>
    </row>
    <row r="36" spans="1:9" ht="12.75" customHeight="1">
      <c r="A36" s="31"/>
      <c r="B36" s="24" t="s">
        <v>70</v>
      </c>
      <c r="C36" s="24"/>
      <c r="D36" s="21">
        <v>5341954.85</v>
      </c>
      <c r="E36" s="21">
        <v>3618426.17</v>
      </c>
      <c r="F36" s="26" t="s">
        <v>71</v>
      </c>
      <c r="G36" s="26"/>
      <c r="H36" s="21"/>
      <c r="I36" s="21"/>
    </row>
    <row r="37" spans="1:9" ht="21.75" customHeight="1">
      <c r="A37" s="31"/>
      <c r="B37" s="25" t="s">
        <v>72</v>
      </c>
      <c r="C37" s="25"/>
      <c r="D37" s="21"/>
      <c r="E37" s="21"/>
      <c r="F37" s="19" t="s">
        <v>73</v>
      </c>
      <c r="G37" s="19"/>
      <c r="H37" s="20"/>
      <c r="I37" s="20"/>
    </row>
    <row r="38" spans="1:9" ht="12.75" customHeight="1">
      <c r="A38" s="31"/>
      <c r="B38" s="17" t="s">
        <v>74</v>
      </c>
      <c r="C38" s="17"/>
      <c r="D38" s="21">
        <f>SUM(D39:D41)</f>
        <v>387983.67</v>
      </c>
      <c r="E38" s="21">
        <f>SUM(E39:E41)</f>
        <v>387135.48</v>
      </c>
      <c r="F38" s="19" t="s">
        <v>75</v>
      </c>
      <c r="G38" s="19"/>
      <c r="H38" s="21"/>
      <c r="I38" s="21"/>
    </row>
    <row r="39" spans="1:9" ht="12.75" customHeight="1">
      <c r="A39" s="31"/>
      <c r="B39" s="24" t="s">
        <v>76</v>
      </c>
      <c r="C39" s="24"/>
      <c r="D39" s="21"/>
      <c r="E39" s="21"/>
      <c r="F39" s="23"/>
      <c r="G39" s="23"/>
      <c r="H39" s="21"/>
      <c r="I39" s="21"/>
    </row>
    <row r="40" spans="1:9" ht="12.75" customHeight="1">
      <c r="A40" s="31"/>
      <c r="B40" s="25" t="s">
        <v>77</v>
      </c>
      <c r="C40" s="25"/>
      <c r="D40" s="21">
        <v>387983.67</v>
      </c>
      <c r="E40" s="21">
        <v>87135.48</v>
      </c>
      <c r="F40" s="23"/>
      <c r="G40" s="23"/>
      <c r="H40" s="20"/>
      <c r="I40" s="20"/>
    </row>
    <row r="41" spans="1:9" ht="12.75" customHeight="1">
      <c r="A41" s="31"/>
      <c r="B41" s="24" t="s">
        <v>78</v>
      </c>
      <c r="C41" s="24"/>
      <c r="D41" s="21"/>
      <c r="E41" s="21">
        <v>300000</v>
      </c>
      <c r="F41" s="23"/>
      <c r="G41" s="23"/>
      <c r="H41" s="18"/>
      <c r="I41" s="18"/>
    </row>
    <row r="42" spans="1:9" ht="12.75" customHeight="1">
      <c r="A42" s="31"/>
      <c r="B42" s="27" t="s">
        <v>79</v>
      </c>
      <c r="C42" s="27"/>
      <c r="D42" s="18"/>
      <c r="E42" s="18"/>
      <c r="F42" s="23"/>
      <c r="G42" s="23"/>
      <c r="H42" s="21"/>
      <c r="I42" s="21"/>
    </row>
    <row r="43" spans="1:9" ht="12.75" customHeight="1">
      <c r="A43" s="31"/>
      <c r="B43" s="17" t="s">
        <v>80</v>
      </c>
      <c r="C43" s="17"/>
      <c r="D43" s="18"/>
      <c r="E43" s="18"/>
      <c r="F43" s="23"/>
      <c r="G43" s="23"/>
      <c r="H43" s="21"/>
      <c r="I43" s="21"/>
    </row>
    <row r="44" spans="1:9" ht="12.75" customHeight="1">
      <c r="A44" s="31"/>
      <c r="B44" s="33" t="s">
        <v>81</v>
      </c>
      <c r="C44" s="33"/>
      <c r="D44" s="34"/>
      <c r="E44" s="34"/>
      <c r="F44" s="35"/>
      <c r="G44" s="35"/>
      <c r="H44" s="34"/>
      <c r="I44" s="34"/>
    </row>
    <row r="45" spans="1:9" ht="12.75" customHeight="1">
      <c r="A45" s="31"/>
      <c r="B45" s="36"/>
      <c r="C45" s="36"/>
      <c r="D45" s="36"/>
      <c r="E45" s="36"/>
      <c r="F45" s="36"/>
      <c r="G45" s="36"/>
      <c r="H45" s="36"/>
      <c r="I45" s="36"/>
    </row>
    <row r="46" spans="1:9" ht="12.75" customHeight="1">
      <c r="A46" s="31"/>
      <c r="B46" s="37" t="s">
        <v>82</v>
      </c>
      <c r="C46" s="37"/>
      <c r="D46" s="38">
        <f>SUM(D44,D26,D9)</f>
        <v>205936962.11</v>
      </c>
      <c r="E46" s="39">
        <f>SUM(E44,E26,E9)</f>
        <v>220577341.37000003</v>
      </c>
      <c r="F46" s="37" t="s">
        <v>83</v>
      </c>
      <c r="G46" s="37"/>
      <c r="H46" s="40">
        <f>SUM(H38,H35,H22,H21,H18,H9)</f>
        <v>205936962.11</v>
      </c>
      <c r="I46" s="41">
        <f>SUM(I38,I35,I22,I21,I18,I9)</f>
        <v>220577341.36999997</v>
      </c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42" t="s">
        <v>84</v>
      </c>
      <c r="C48" s="31"/>
      <c r="D48" s="31"/>
      <c r="E48" s="31"/>
      <c r="F48" s="31"/>
      <c r="G48" s="31"/>
      <c r="H48" s="31"/>
      <c r="I48" s="31"/>
    </row>
    <row r="49" spans="2:9" ht="12.75">
      <c r="B49" s="42" t="s">
        <v>85</v>
      </c>
      <c r="C49" s="31"/>
      <c r="D49" s="31"/>
      <c r="E49" s="31"/>
      <c r="F49" s="31"/>
      <c r="G49" s="31"/>
      <c r="H49" s="31"/>
      <c r="I49" s="31"/>
    </row>
    <row r="50" spans="2:9" ht="12.75">
      <c r="B50" s="31" t="s">
        <v>86</v>
      </c>
      <c r="C50" s="31"/>
      <c r="D50" s="31"/>
      <c r="E50" s="31"/>
      <c r="F50" s="31"/>
      <c r="G50" s="31"/>
      <c r="H50" s="31"/>
      <c r="I50" s="31"/>
    </row>
    <row r="51" ht="12.75">
      <c r="B51" s="31" t="s">
        <v>87</v>
      </c>
    </row>
    <row r="52" ht="12.75">
      <c r="B52" s="43" t="s">
        <v>88</v>
      </c>
    </row>
    <row r="53" ht="12.75">
      <c r="B53" s="43" t="s">
        <v>89</v>
      </c>
    </row>
    <row r="54" ht="12.75">
      <c r="B54" s="31"/>
    </row>
    <row r="55" spans="2:6" ht="12.75">
      <c r="B55" s="31"/>
      <c r="E55" s="44"/>
      <c r="F55" s="44"/>
    </row>
    <row r="56" spans="2:8" ht="12.75">
      <c r="B56" s="31" t="s">
        <v>90</v>
      </c>
      <c r="E56" s="45" t="s">
        <v>91</v>
      </c>
      <c r="F56" s="45"/>
      <c r="H56" t="s">
        <v>92</v>
      </c>
    </row>
    <row r="57" spans="2:8" ht="12.75">
      <c r="B57" s="46" t="s">
        <v>93</v>
      </c>
      <c r="E57" s="47" t="s">
        <v>94</v>
      </c>
      <c r="F57" s="47"/>
      <c r="H57" t="s">
        <v>95</v>
      </c>
    </row>
    <row r="58" ht="12.75">
      <c r="B58" s="31"/>
    </row>
  </sheetData>
  <sheetProtection selectLockedCells="1" selectUnlockedCells="1"/>
  <mergeCells count="99">
    <mergeCell ref="B1:D1"/>
    <mergeCell ref="E1:G1"/>
    <mergeCell ref="H1:I1"/>
    <mergeCell ref="B2:D2"/>
    <mergeCell ref="E2:G2"/>
    <mergeCell ref="H2:I2"/>
    <mergeCell ref="B3:D3"/>
    <mergeCell ref="E3:G3"/>
    <mergeCell ref="H3:I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I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I45"/>
    <mergeCell ref="B46:C46"/>
    <mergeCell ref="F46:G46"/>
    <mergeCell ref="E55:F55"/>
    <mergeCell ref="E56:F56"/>
    <mergeCell ref="E57:F5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6">
      <selection activeCell="B52" sqref="B52"/>
    </sheetView>
  </sheetViews>
  <sheetFormatPr defaultColWidth="9.00390625" defaultRowHeight="12.75"/>
  <cols>
    <col min="1" max="1" width="0.12890625" style="0" customWidth="1"/>
    <col min="2" max="2" width="26.875" style="0" customWidth="1"/>
    <col min="3" max="3" width="2.125" style="0" customWidth="1"/>
    <col min="4" max="5" width="10.75390625" style="0" customWidth="1"/>
    <col min="6" max="6" width="26.625" style="0" customWidth="1"/>
    <col min="7" max="7" width="2.125" style="0" customWidth="1"/>
    <col min="8" max="9" width="10.75390625" style="0" customWidth="1"/>
  </cols>
  <sheetData>
    <row r="1" spans="2:9" ht="13.5" customHeight="1">
      <c r="B1" s="1" t="s">
        <v>0</v>
      </c>
      <c r="C1" s="1"/>
      <c r="D1" s="1"/>
      <c r="E1" s="2" t="s">
        <v>1</v>
      </c>
      <c r="F1" s="2"/>
      <c r="G1" s="2"/>
      <c r="H1" s="3" t="s">
        <v>2</v>
      </c>
      <c r="I1" s="3"/>
    </row>
    <row r="2" spans="2:9" ht="13.5" customHeight="1">
      <c r="B2" s="4" t="s">
        <v>3</v>
      </c>
      <c r="C2" s="4"/>
      <c r="D2" s="4"/>
      <c r="E2" s="5" t="s">
        <v>4</v>
      </c>
      <c r="F2" s="5"/>
      <c r="G2" s="5"/>
      <c r="H2" s="6" t="s">
        <v>5</v>
      </c>
      <c r="I2" s="6"/>
    </row>
    <row r="3" spans="2:9" ht="13.5" customHeight="1">
      <c r="B3" s="4" t="s">
        <v>135</v>
      </c>
      <c r="C3" s="4"/>
      <c r="D3" s="4"/>
      <c r="E3" s="5" t="s">
        <v>6</v>
      </c>
      <c r="F3" s="5"/>
      <c r="G3" s="5"/>
      <c r="H3" s="6"/>
      <c r="I3" s="6"/>
    </row>
    <row r="4" spans="2:9" ht="13.5" customHeight="1">
      <c r="B4" s="4"/>
      <c r="C4" s="4"/>
      <c r="D4" s="4"/>
      <c r="E4" s="5" t="s">
        <v>7</v>
      </c>
      <c r="F4" s="5"/>
      <c r="G4" s="5"/>
      <c r="H4" s="6"/>
      <c r="I4" s="6"/>
    </row>
    <row r="5" spans="2:9" ht="13.5" customHeight="1">
      <c r="B5" s="4" t="s">
        <v>8</v>
      </c>
      <c r="C5" s="4"/>
      <c r="D5" s="4"/>
      <c r="E5" s="5" t="s">
        <v>9</v>
      </c>
      <c r="F5" s="5"/>
      <c r="G5" s="5"/>
      <c r="H5" s="7" t="s">
        <v>10</v>
      </c>
      <c r="I5" s="7"/>
    </row>
    <row r="6" spans="2:9" ht="13.5" customHeight="1">
      <c r="B6" s="8"/>
      <c r="C6" s="8"/>
      <c r="D6" s="8"/>
      <c r="E6" s="9" t="s">
        <v>11</v>
      </c>
      <c r="F6" s="9"/>
      <c r="G6" s="9"/>
      <c r="H6" s="10"/>
      <c r="I6" s="10"/>
    </row>
    <row r="7" spans="2:9" ht="13.5" customHeight="1">
      <c r="B7" s="11"/>
      <c r="C7" s="11"/>
      <c r="D7" s="11"/>
      <c r="E7" s="11"/>
      <c r="F7" s="11"/>
      <c r="G7" s="11"/>
      <c r="H7" s="11"/>
      <c r="I7" s="11"/>
    </row>
    <row r="8" spans="2:9" ht="12.75">
      <c r="B8" s="12" t="s">
        <v>12</v>
      </c>
      <c r="C8" s="12"/>
      <c r="D8" s="51" t="s">
        <v>13</v>
      </c>
      <c r="E8" s="52" t="s">
        <v>14</v>
      </c>
      <c r="F8" s="15" t="s">
        <v>15</v>
      </c>
      <c r="G8" s="15"/>
      <c r="H8" s="51" t="s">
        <v>13</v>
      </c>
      <c r="I8" s="53" t="s">
        <v>14</v>
      </c>
    </row>
    <row r="9" spans="2:9" ht="12.75" customHeight="1">
      <c r="B9" s="17" t="s">
        <v>16</v>
      </c>
      <c r="C9" s="17"/>
      <c r="D9" s="54">
        <f>SUM(D10,D11,D20,D21,D25)</f>
        <v>3642996.14</v>
      </c>
      <c r="E9" s="54">
        <f>SUM(E10,E11,E20,E21,E25)</f>
        <v>3927300.69</v>
      </c>
      <c r="F9" s="19" t="s">
        <v>17</v>
      </c>
      <c r="G9" s="19"/>
      <c r="H9" s="55">
        <f>SUM(H11,H14,H15,H16,H17,H10)</f>
        <v>3328706.8000000003</v>
      </c>
      <c r="I9" s="55">
        <f>SUM(I11,I14,I15,I16,I17,I10)</f>
        <v>3606491.090000001</v>
      </c>
    </row>
    <row r="10" spans="2:9" ht="12.75" customHeight="1">
      <c r="B10" s="17" t="s">
        <v>18</v>
      </c>
      <c r="C10" s="17"/>
      <c r="D10" s="54"/>
      <c r="E10" s="54"/>
      <c r="F10" s="19" t="s">
        <v>19</v>
      </c>
      <c r="G10" s="19"/>
      <c r="H10" s="56">
        <v>7124690.45</v>
      </c>
      <c r="I10" s="56">
        <v>8109835.23</v>
      </c>
    </row>
    <row r="11" spans="2:9" ht="12.75" customHeight="1">
      <c r="B11" s="17" t="s">
        <v>20</v>
      </c>
      <c r="C11" s="17"/>
      <c r="D11" s="56">
        <f>SUM(D12,D18,D19)</f>
        <v>3642996.14</v>
      </c>
      <c r="E11" s="56">
        <f>SUM(E12,E18,E19)</f>
        <v>3927300.69</v>
      </c>
      <c r="F11" s="19" t="s">
        <v>21</v>
      </c>
      <c r="G11" s="19"/>
      <c r="H11" s="57">
        <f>SUM(H12:H13)</f>
        <v>-3795983.65</v>
      </c>
      <c r="I11" s="57">
        <f>SUM(I12:I13)</f>
        <v>-4503344.14</v>
      </c>
    </row>
    <row r="12" spans="2:9" ht="12.75" customHeight="1">
      <c r="B12" s="17" t="s">
        <v>22</v>
      </c>
      <c r="C12" s="17"/>
      <c r="D12" s="55">
        <f>SUM(D13:D17)</f>
        <v>3642996.14</v>
      </c>
      <c r="E12" s="55">
        <f>SUM(E13:E17)</f>
        <v>3927300.69</v>
      </c>
      <c r="F12" s="23" t="s">
        <v>23</v>
      </c>
      <c r="G12" s="23"/>
      <c r="H12" s="56"/>
      <c r="I12" s="56"/>
    </row>
    <row r="13" spans="2:9" ht="12.75" customHeight="1">
      <c r="B13" s="24" t="s">
        <v>24</v>
      </c>
      <c r="C13" s="24"/>
      <c r="D13" s="56">
        <v>248192</v>
      </c>
      <c r="E13" s="56">
        <v>248192</v>
      </c>
      <c r="F13" s="23" t="s">
        <v>25</v>
      </c>
      <c r="G13" s="23"/>
      <c r="H13" s="55">
        <v>-3795983.65</v>
      </c>
      <c r="I13" s="55">
        <v>-4503344.14</v>
      </c>
    </row>
    <row r="14" spans="2:9" ht="22.5" customHeight="1">
      <c r="B14" s="25" t="s">
        <v>26</v>
      </c>
      <c r="C14" s="25"/>
      <c r="D14" s="55">
        <v>3380377.46</v>
      </c>
      <c r="E14" s="55">
        <v>3666538.59</v>
      </c>
      <c r="F14" s="26" t="s">
        <v>27</v>
      </c>
      <c r="G14" s="26"/>
      <c r="H14" s="55"/>
      <c r="I14" s="55"/>
    </row>
    <row r="15" spans="2:9" ht="12.75" customHeight="1">
      <c r="B15" s="24" t="s">
        <v>28</v>
      </c>
      <c r="C15" s="24"/>
      <c r="D15" s="55">
        <v>14426.68</v>
      </c>
      <c r="E15" s="55">
        <v>12570.1</v>
      </c>
      <c r="F15" s="19" t="s">
        <v>29</v>
      </c>
      <c r="G15" s="19"/>
      <c r="H15" s="55"/>
      <c r="I15" s="55"/>
    </row>
    <row r="16" spans="2:9" ht="22.5" customHeight="1">
      <c r="B16" s="24" t="s">
        <v>30</v>
      </c>
      <c r="C16" s="24"/>
      <c r="D16" s="55"/>
      <c r="E16" s="55"/>
      <c r="F16" s="26" t="s">
        <v>31</v>
      </c>
      <c r="G16" s="26"/>
      <c r="H16" s="55"/>
      <c r="I16" s="55"/>
    </row>
    <row r="17" spans="2:9" ht="12.75" customHeight="1">
      <c r="B17" s="24" t="s">
        <v>32</v>
      </c>
      <c r="C17" s="24"/>
      <c r="D17" s="54"/>
      <c r="E17" s="54"/>
      <c r="F17" s="19" t="s">
        <v>33</v>
      </c>
      <c r="G17" s="19"/>
      <c r="H17" s="56"/>
      <c r="I17" s="56"/>
    </row>
    <row r="18" spans="2:9" ht="22.5" customHeight="1">
      <c r="B18" s="27" t="s">
        <v>34</v>
      </c>
      <c r="C18" s="27"/>
      <c r="D18" s="54" t="s">
        <v>136</v>
      </c>
      <c r="E18" s="54" t="s">
        <v>136</v>
      </c>
      <c r="F18" s="28" t="s">
        <v>35</v>
      </c>
      <c r="G18" s="28"/>
      <c r="H18" s="57">
        <f>SUM(H19:H20)</f>
        <v>0</v>
      </c>
      <c r="I18" s="57">
        <f>SUM(I19:I20)</f>
        <v>0</v>
      </c>
    </row>
    <row r="19" spans="2:9" ht="12.75" customHeight="1">
      <c r="B19" s="27" t="s">
        <v>36</v>
      </c>
      <c r="C19" s="27"/>
      <c r="D19" s="54"/>
      <c r="E19" s="54"/>
      <c r="F19" s="23" t="s">
        <v>101</v>
      </c>
      <c r="G19" s="23"/>
      <c r="H19" s="56"/>
      <c r="I19" s="56"/>
    </row>
    <row r="20" spans="2:9" ht="12.75" customHeight="1">
      <c r="B20" s="17" t="s">
        <v>38</v>
      </c>
      <c r="C20" s="17"/>
      <c r="D20" s="54"/>
      <c r="E20" s="54"/>
      <c r="F20" s="23" t="s">
        <v>39</v>
      </c>
      <c r="G20" s="23"/>
      <c r="H20" s="54"/>
      <c r="I20" s="54"/>
    </row>
    <row r="21" spans="2:9" ht="12.75" customHeight="1">
      <c r="B21" s="17" t="s">
        <v>40</v>
      </c>
      <c r="C21" s="17"/>
      <c r="D21" s="54"/>
      <c r="E21" s="54"/>
      <c r="F21" s="19" t="s">
        <v>41</v>
      </c>
      <c r="G21" s="19"/>
      <c r="H21" s="54"/>
      <c r="I21" s="54"/>
    </row>
    <row r="22" spans="2:9" ht="22.5" customHeight="1">
      <c r="B22" s="24" t="s">
        <v>42</v>
      </c>
      <c r="C22" s="24"/>
      <c r="D22" s="56"/>
      <c r="E22" s="56"/>
      <c r="F22" s="26" t="s">
        <v>43</v>
      </c>
      <c r="G22" s="26"/>
      <c r="H22" s="56">
        <f>SUM(H32,H23)</f>
        <v>428418.97</v>
      </c>
      <c r="I22" s="56">
        <f>SUM(I32,I23)</f>
        <v>503688.91000000003</v>
      </c>
    </row>
    <row r="23" spans="2:9" ht="12.75" customHeight="1">
      <c r="B23" s="25" t="s">
        <v>44</v>
      </c>
      <c r="C23" s="25"/>
      <c r="D23" s="57"/>
      <c r="E23" s="57"/>
      <c r="F23" s="19" t="s">
        <v>45</v>
      </c>
      <c r="G23" s="19"/>
      <c r="H23" s="57">
        <f>SUM(H24:H31)</f>
        <v>322384.19</v>
      </c>
      <c r="I23" s="57">
        <f>SUM(I24:I31)</f>
        <v>343467</v>
      </c>
    </row>
    <row r="24" spans="2:9" ht="12.75" customHeight="1">
      <c r="B24" s="25" t="s">
        <v>46</v>
      </c>
      <c r="C24" s="25"/>
      <c r="D24" s="58"/>
      <c r="E24" s="58"/>
      <c r="F24" s="30" t="s">
        <v>47</v>
      </c>
      <c r="G24" s="30"/>
      <c r="H24" s="56"/>
      <c r="I24" s="56"/>
    </row>
    <row r="25" spans="1:9" ht="12.75" customHeight="1">
      <c r="A25" s="31"/>
      <c r="B25" s="27" t="s">
        <v>48</v>
      </c>
      <c r="C25" s="27"/>
      <c r="D25" s="57"/>
      <c r="E25" s="57"/>
      <c r="F25" s="23" t="s">
        <v>49</v>
      </c>
      <c r="G25" s="23"/>
      <c r="H25" s="55">
        <v>17685</v>
      </c>
      <c r="I25" s="55">
        <v>17441</v>
      </c>
    </row>
    <row r="26" spans="1:9" ht="12.75" customHeight="1">
      <c r="A26" s="31"/>
      <c r="B26" s="17" t="s">
        <v>50</v>
      </c>
      <c r="C26" s="17"/>
      <c r="D26" s="56">
        <f>SUM(D27,D32,D38,D42,D43)</f>
        <v>114129.63</v>
      </c>
      <c r="E26" s="56">
        <f>SUM(E27,E32,E38,E42,E43)</f>
        <v>182879.31</v>
      </c>
      <c r="F26" s="30" t="s">
        <v>51</v>
      </c>
      <c r="G26" s="30"/>
      <c r="H26" s="56">
        <v>116403.71</v>
      </c>
      <c r="I26" s="56">
        <v>121173.41</v>
      </c>
    </row>
    <row r="27" spans="1:9" ht="12.75" customHeight="1">
      <c r="A27" s="31"/>
      <c r="B27" s="17" t="s">
        <v>52</v>
      </c>
      <c r="C27" s="17"/>
      <c r="D27" s="56"/>
      <c r="E27" s="56"/>
      <c r="F27" s="32" t="s">
        <v>53</v>
      </c>
      <c r="G27" s="32"/>
      <c r="H27" s="55">
        <v>188295.48</v>
      </c>
      <c r="I27" s="55">
        <v>204852.59</v>
      </c>
    </row>
    <row r="28" spans="1:9" ht="12.75" customHeight="1">
      <c r="A28" s="31"/>
      <c r="B28" s="24" t="s">
        <v>54</v>
      </c>
      <c r="C28" s="24"/>
      <c r="D28" s="56"/>
      <c r="E28" s="56"/>
      <c r="F28" s="23" t="s">
        <v>55</v>
      </c>
      <c r="G28" s="23"/>
      <c r="H28" s="55"/>
      <c r="I28" s="55"/>
    </row>
    <row r="29" spans="1:9" ht="22.5" customHeight="1">
      <c r="A29" s="31"/>
      <c r="B29" s="24" t="s">
        <v>56</v>
      </c>
      <c r="C29" s="24"/>
      <c r="D29" s="56"/>
      <c r="E29" s="56"/>
      <c r="F29" s="30" t="s">
        <v>57</v>
      </c>
      <c r="G29" s="30"/>
      <c r="H29" s="56"/>
      <c r="I29" s="56"/>
    </row>
    <row r="30" spans="1:9" ht="22.5" customHeight="1">
      <c r="A30" s="31"/>
      <c r="B30" s="24" t="s">
        <v>58</v>
      </c>
      <c r="C30" s="24"/>
      <c r="D30" s="56"/>
      <c r="E30" s="56"/>
      <c r="F30" s="30" t="s">
        <v>59</v>
      </c>
      <c r="G30" s="30"/>
      <c r="H30" s="56"/>
      <c r="I30" s="56"/>
    </row>
    <row r="31" spans="1:9" ht="12.75" customHeight="1">
      <c r="A31" s="31"/>
      <c r="B31" s="24" t="s">
        <v>60</v>
      </c>
      <c r="C31" s="24"/>
      <c r="D31" s="56"/>
      <c r="E31" s="56"/>
      <c r="F31" s="23" t="s">
        <v>61</v>
      </c>
      <c r="G31" s="23"/>
      <c r="H31" s="56"/>
      <c r="I31" s="56"/>
    </row>
    <row r="32" spans="1:9" ht="12.75" customHeight="1">
      <c r="A32" s="31"/>
      <c r="B32" s="17" t="s">
        <v>62</v>
      </c>
      <c r="C32" s="17"/>
      <c r="D32" s="54">
        <f>SUM(D33:D37)</f>
        <v>76963.7</v>
      </c>
      <c r="E32" s="54">
        <f>SUM(E33:E37)</f>
        <v>101079.72</v>
      </c>
      <c r="F32" s="28" t="s">
        <v>63</v>
      </c>
      <c r="G32" s="28"/>
      <c r="H32" s="57">
        <f>SUM(H33:H34)</f>
        <v>106034.78</v>
      </c>
      <c r="I32" s="57">
        <f>SUM(I33:I34)</f>
        <v>160221.91</v>
      </c>
    </row>
    <row r="33" spans="1:9" ht="12.75" customHeight="1">
      <c r="A33" s="31"/>
      <c r="B33" s="24" t="s">
        <v>64</v>
      </c>
      <c r="C33" s="24"/>
      <c r="D33" s="56"/>
      <c r="E33" s="56"/>
      <c r="F33" s="30" t="s">
        <v>65</v>
      </c>
      <c r="G33" s="30"/>
      <c r="H33" s="56">
        <v>106034.78</v>
      </c>
      <c r="I33" s="56">
        <v>160221.91</v>
      </c>
    </row>
    <row r="34" spans="1:9" ht="12.75" customHeight="1">
      <c r="A34" s="31"/>
      <c r="B34" s="24" t="s">
        <v>66</v>
      </c>
      <c r="C34" s="24"/>
      <c r="D34" s="56"/>
      <c r="E34" s="56"/>
      <c r="F34" s="23" t="s">
        <v>67</v>
      </c>
      <c r="G34" s="23"/>
      <c r="H34" s="55"/>
      <c r="I34" s="55"/>
    </row>
    <row r="35" spans="1:9" ht="12.75" customHeight="1">
      <c r="A35" s="31"/>
      <c r="B35" s="25" t="s">
        <v>68</v>
      </c>
      <c r="C35" s="25"/>
      <c r="D35" s="55"/>
      <c r="E35" s="55"/>
      <c r="F35" s="19" t="s">
        <v>69</v>
      </c>
      <c r="G35" s="19"/>
      <c r="H35" s="56"/>
      <c r="I35" s="56"/>
    </row>
    <row r="36" spans="1:9" ht="12.75" customHeight="1">
      <c r="A36" s="31"/>
      <c r="B36" s="24" t="s">
        <v>70</v>
      </c>
      <c r="C36" s="24"/>
      <c r="D36" s="56">
        <v>76963.7</v>
      </c>
      <c r="E36" s="56">
        <v>101079.72</v>
      </c>
      <c r="F36" s="26" t="s">
        <v>71</v>
      </c>
      <c r="G36" s="26"/>
      <c r="H36" s="56"/>
      <c r="I36" s="56"/>
    </row>
    <row r="37" spans="1:9" ht="21.75" customHeight="1">
      <c r="A37" s="31"/>
      <c r="B37" s="25" t="s">
        <v>72</v>
      </c>
      <c r="C37" s="25"/>
      <c r="D37" s="56"/>
      <c r="E37" s="56"/>
      <c r="F37" s="19" t="s">
        <v>73</v>
      </c>
      <c r="G37" s="19"/>
      <c r="H37" s="55"/>
      <c r="I37" s="55"/>
    </row>
    <row r="38" spans="1:9" ht="12.75" customHeight="1">
      <c r="A38" s="31"/>
      <c r="B38" s="17" t="s">
        <v>74</v>
      </c>
      <c r="C38" s="17"/>
      <c r="D38" s="56">
        <f>SUM(D39:D41)</f>
        <v>37165.93</v>
      </c>
      <c r="E38" s="56">
        <f>SUM(E39:E41)</f>
        <v>81799.59</v>
      </c>
      <c r="F38" s="19" t="s">
        <v>75</v>
      </c>
      <c r="G38" s="19"/>
      <c r="H38" s="56"/>
      <c r="I38" s="56"/>
    </row>
    <row r="39" spans="1:9" ht="12.75" customHeight="1">
      <c r="A39" s="31"/>
      <c r="B39" s="24" t="s">
        <v>76</v>
      </c>
      <c r="C39" s="24"/>
      <c r="D39" s="56"/>
      <c r="E39" s="56"/>
      <c r="F39" s="23"/>
      <c r="G39" s="23"/>
      <c r="H39" s="56"/>
      <c r="I39" s="56"/>
    </row>
    <row r="40" spans="1:9" ht="12.75" customHeight="1">
      <c r="A40" s="31"/>
      <c r="B40" s="25" t="s">
        <v>77</v>
      </c>
      <c r="C40" s="25"/>
      <c r="D40" s="56">
        <v>37165.93</v>
      </c>
      <c r="E40" s="56">
        <v>81799.59</v>
      </c>
      <c r="F40" s="23"/>
      <c r="G40" s="23"/>
      <c r="H40" s="55"/>
      <c r="I40" s="55"/>
    </row>
    <row r="41" spans="1:9" ht="12.75" customHeight="1">
      <c r="A41" s="31"/>
      <c r="B41" s="24" t="s">
        <v>78</v>
      </c>
      <c r="C41" s="24"/>
      <c r="D41" s="56"/>
      <c r="E41" s="56"/>
      <c r="F41" s="23"/>
      <c r="G41" s="23"/>
      <c r="H41" s="54"/>
      <c r="I41" s="54"/>
    </row>
    <row r="42" spans="1:9" ht="12.75" customHeight="1">
      <c r="A42" s="31"/>
      <c r="B42" s="27" t="s">
        <v>79</v>
      </c>
      <c r="C42" s="27"/>
      <c r="D42" s="54"/>
      <c r="E42" s="54"/>
      <c r="F42" s="23"/>
      <c r="G42" s="23"/>
      <c r="H42" s="56"/>
      <c r="I42" s="56"/>
    </row>
    <row r="43" spans="1:9" ht="12.75" customHeight="1">
      <c r="A43" s="31"/>
      <c r="B43" s="17" t="s">
        <v>80</v>
      </c>
      <c r="C43" s="17"/>
      <c r="D43" s="54"/>
      <c r="E43" s="54"/>
      <c r="F43" s="23"/>
      <c r="G43" s="23"/>
      <c r="H43" s="56"/>
      <c r="I43" s="56"/>
    </row>
    <row r="44" spans="1:9" ht="12.75" customHeight="1">
      <c r="A44" s="31"/>
      <c r="B44" s="33" t="s">
        <v>81</v>
      </c>
      <c r="C44" s="33"/>
      <c r="D44" s="59"/>
      <c r="E44" s="59"/>
      <c r="F44" s="35"/>
      <c r="G44" s="35"/>
      <c r="H44" s="59"/>
      <c r="I44" s="59"/>
    </row>
    <row r="45" spans="1:9" ht="12.75" customHeight="1">
      <c r="A45" s="31"/>
      <c r="B45" s="36"/>
      <c r="C45" s="36"/>
      <c r="D45" s="36"/>
      <c r="E45" s="36"/>
      <c r="F45" s="36"/>
      <c r="G45" s="36"/>
      <c r="H45" s="36"/>
      <c r="I45" s="36"/>
    </row>
    <row r="46" spans="1:9" ht="12.75" customHeight="1">
      <c r="A46" s="31"/>
      <c r="B46" s="37" t="s">
        <v>82</v>
      </c>
      <c r="C46" s="37"/>
      <c r="D46" s="60">
        <f>SUM(D44,D26,D9)</f>
        <v>3757125.77</v>
      </c>
      <c r="E46" s="61">
        <f>SUM(E44,E26,E9)</f>
        <v>4110180</v>
      </c>
      <c r="F46" s="37" t="s">
        <v>83</v>
      </c>
      <c r="G46" s="37"/>
      <c r="H46" s="62">
        <f>SUM(H38,H35,H22,H21,H18,H9)</f>
        <v>3757125.7700000005</v>
      </c>
      <c r="I46" s="63">
        <f>SUM(I38,I35,I22,I21,I18,I9)</f>
        <v>4110180.000000001</v>
      </c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42" t="s">
        <v>84</v>
      </c>
      <c r="C48" s="31"/>
      <c r="D48" s="31"/>
      <c r="E48" s="31"/>
      <c r="F48" s="31"/>
      <c r="G48" s="31"/>
      <c r="H48" s="31"/>
      <c r="I48" s="31"/>
    </row>
    <row r="49" spans="2:9" ht="12.75">
      <c r="B49" s="42" t="s">
        <v>85</v>
      </c>
      <c r="C49" s="31"/>
      <c r="D49" s="31"/>
      <c r="E49" s="31"/>
      <c r="F49" s="31"/>
      <c r="G49" s="31"/>
      <c r="H49" s="31"/>
      <c r="I49" s="31"/>
    </row>
    <row r="50" spans="2:9" ht="12.75">
      <c r="B50" s="31" t="s">
        <v>107</v>
      </c>
      <c r="C50" s="31"/>
      <c r="D50" s="31"/>
      <c r="E50" s="31"/>
      <c r="F50" s="31"/>
      <c r="G50" s="31"/>
      <c r="H50" s="31"/>
      <c r="I50" s="31"/>
    </row>
    <row r="51" spans="2:9" ht="12.75">
      <c r="B51" s="31" t="s">
        <v>137</v>
      </c>
      <c r="C51" s="31"/>
      <c r="D51" s="31"/>
      <c r="E51" s="31"/>
      <c r="F51" s="31"/>
      <c r="G51" s="31"/>
      <c r="H51" s="31"/>
      <c r="I51" s="31"/>
    </row>
    <row r="52" spans="2:9" ht="12.75">
      <c r="B52" s="31" t="s">
        <v>138</v>
      </c>
      <c r="C52" s="31"/>
      <c r="D52" s="31"/>
      <c r="E52" s="31"/>
      <c r="F52" s="31"/>
      <c r="G52" s="31"/>
      <c r="H52" s="31"/>
      <c r="I52" s="31"/>
    </row>
    <row r="53" ht="12.75">
      <c r="B53" s="31" t="s">
        <v>108</v>
      </c>
    </row>
    <row r="54" ht="12.75">
      <c r="B54" s="43" t="s">
        <v>109</v>
      </c>
    </row>
    <row r="55" ht="12.75">
      <c r="B55" s="31"/>
    </row>
    <row r="56" ht="12.75">
      <c r="B56" s="31"/>
    </row>
    <row r="57" spans="2:6" ht="12.75">
      <c r="B57" s="31"/>
      <c r="E57" s="64"/>
      <c r="F57" s="64"/>
    </row>
    <row r="58" spans="2:8" ht="12.75">
      <c r="B58" s="31" t="s">
        <v>90</v>
      </c>
      <c r="E58" s="45" t="s">
        <v>91</v>
      </c>
      <c r="F58" s="45"/>
      <c r="H58" t="s">
        <v>92</v>
      </c>
    </row>
    <row r="59" spans="2:8" ht="12.75">
      <c r="B59" s="46" t="s">
        <v>93</v>
      </c>
      <c r="E59" s="47" t="s">
        <v>94</v>
      </c>
      <c r="F59" s="47"/>
      <c r="H59" t="s">
        <v>95</v>
      </c>
    </row>
    <row r="60" ht="12.75">
      <c r="B60" s="31"/>
    </row>
  </sheetData>
  <sheetProtection selectLockedCells="1" selectUnlockedCells="1"/>
  <mergeCells count="99">
    <mergeCell ref="B1:D1"/>
    <mergeCell ref="E1:G1"/>
    <mergeCell ref="H1:I1"/>
    <mergeCell ref="B2:D2"/>
    <mergeCell ref="E2:G2"/>
    <mergeCell ref="H2:I2"/>
    <mergeCell ref="B3:D3"/>
    <mergeCell ref="E3:G3"/>
    <mergeCell ref="H3:I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I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I45"/>
    <mergeCell ref="B46:C46"/>
    <mergeCell ref="F46:G46"/>
    <mergeCell ref="E57:F57"/>
    <mergeCell ref="E58:F58"/>
    <mergeCell ref="E59:F59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6">
      <selection activeCell="B52" sqref="B52"/>
    </sheetView>
  </sheetViews>
  <sheetFormatPr defaultColWidth="9.00390625" defaultRowHeight="12.75"/>
  <cols>
    <col min="1" max="1" width="0.12890625" style="0" customWidth="1"/>
    <col min="2" max="2" width="26.875" style="0" customWidth="1"/>
    <col min="3" max="3" width="2.125" style="0" customWidth="1"/>
    <col min="4" max="5" width="10.75390625" style="0" customWidth="1"/>
    <col min="6" max="6" width="26.625" style="0" customWidth="1"/>
    <col min="7" max="7" width="2.125" style="0" customWidth="1"/>
    <col min="8" max="9" width="10.75390625" style="0" customWidth="1"/>
  </cols>
  <sheetData>
    <row r="1" spans="2:9" ht="13.5" customHeight="1">
      <c r="B1" s="1" t="s">
        <v>0</v>
      </c>
      <c r="C1" s="1"/>
      <c r="D1" s="1"/>
      <c r="E1" s="2" t="s">
        <v>1</v>
      </c>
      <c r="F1" s="2"/>
      <c r="G1" s="2"/>
      <c r="H1" s="3" t="s">
        <v>2</v>
      </c>
      <c r="I1" s="3"/>
    </row>
    <row r="2" spans="2:9" ht="13.5" customHeight="1">
      <c r="B2" s="4" t="s">
        <v>3</v>
      </c>
      <c r="C2" s="4"/>
      <c r="D2" s="4"/>
      <c r="E2" s="5" t="s">
        <v>4</v>
      </c>
      <c r="F2" s="5"/>
      <c r="G2" s="5"/>
      <c r="H2" s="6" t="s">
        <v>5</v>
      </c>
      <c r="I2" s="6"/>
    </row>
    <row r="3" spans="2:9" ht="13.5" customHeight="1">
      <c r="B3" s="4" t="s">
        <v>139</v>
      </c>
      <c r="C3" s="4"/>
      <c r="D3" s="4"/>
      <c r="E3" s="5" t="s">
        <v>6</v>
      </c>
      <c r="F3" s="5"/>
      <c r="G3" s="5"/>
      <c r="H3" s="6"/>
      <c r="I3" s="6"/>
    </row>
    <row r="4" spans="2:9" ht="13.5" customHeight="1">
      <c r="B4" s="4"/>
      <c r="C4" s="4"/>
      <c r="D4" s="4"/>
      <c r="E4" s="5" t="s">
        <v>7</v>
      </c>
      <c r="F4" s="5"/>
      <c r="G4" s="5"/>
      <c r="H4" s="6"/>
      <c r="I4" s="6"/>
    </row>
    <row r="5" spans="2:9" ht="13.5" customHeight="1">
      <c r="B5" s="4" t="s">
        <v>8</v>
      </c>
      <c r="C5" s="4"/>
      <c r="D5" s="4"/>
      <c r="E5" s="5" t="s">
        <v>9</v>
      </c>
      <c r="F5" s="5"/>
      <c r="G5" s="5"/>
      <c r="H5" s="7" t="s">
        <v>10</v>
      </c>
      <c r="I5" s="7"/>
    </row>
    <row r="6" spans="2:9" ht="13.5" customHeight="1">
      <c r="B6" s="8"/>
      <c r="C6" s="8"/>
      <c r="D6" s="8"/>
      <c r="E6" s="9" t="s">
        <v>11</v>
      </c>
      <c r="F6" s="9"/>
      <c r="G6" s="9"/>
      <c r="H6" s="10"/>
      <c r="I6" s="10"/>
    </row>
    <row r="7" spans="2:9" ht="13.5" customHeight="1">
      <c r="B7" s="11"/>
      <c r="C7" s="11"/>
      <c r="D7" s="11"/>
      <c r="E7" s="11"/>
      <c r="F7" s="11"/>
      <c r="G7" s="11"/>
      <c r="H7" s="11"/>
      <c r="I7" s="11"/>
    </row>
    <row r="8" spans="2:9" ht="12.75">
      <c r="B8" s="12" t="s">
        <v>12</v>
      </c>
      <c r="C8" s="12"/>
      <c r="D8" s="51" t="s">
        <v>13</v>
      </c>
      <c r="E8" s="52" t="s">
        <v>14</v>
      </c>
      <c r="F8" s="15" t="s">
        <v>15</v>
      </c>
      <c r="G8" s="15"/>
      <c r="H8" s="51" t="s">
        <v>13</v>
      </c>
      <c r="I8" s="53" t="s">
        <v>14</v>
      </c>
    </row>
    <row r="9" spans="2:9" ht="12.75" customHeight="1">
      <c r="B9" s="17" t="s">
        <v>16</v>
      </c>
      <c r="C9" s="17"/>
      <c r="D9" s="54">
        <f>SUM(D10,D11,D20,D21,D25)</f>
        <v>1424554.62</v>
      </c>
      <c r="E9" s="54">
        <f>SUM(E10,E11,E20,E21,E25)</f>
        <v>2361026.65</v>
      </c>
      <c r="F9" s="19" t="s">
        <v>17</v>
      </c>
      <c r="G9" s="19"/>
      <c r="H9" s="55">
        <f>SUM(H11,H14,H15,H16,H17,H10)</f>
        <v>1154333.5199999996</v>
      </c>
      <c r="I9" s="55">
        <f>SUM(I11,I14,I15,I16,I17,I10)</f>
        <v>2037184.6600000001</v>
      </c>
    </row>
    <row r="10" spans="2:9" ht="12.75" customHeight="1">
      <c r="B10" s="17" t="s">
        <v>18</v>
      </c>
      <c r="C10" s="17"/>
      <c r="D10" s="54"/>
      <c r="E10" s="54"/>
      <c r="F10" s="19" t="s">
        <v>19</v>
      </c>
      <c r="G10" s="19"/>
      <c r="H10" s="56">
        <v>4878925.72</v>
      </c>
      <c r="I10" s="56">
        <v>6442068.4</v>
      </c>
    </row>
    <row r="11" spans="2:9" ht="12.75" customHeight="1">
      <c r="B11" s="17" t="s">
        <v>20</v>
      </c>
      <c r="C11" s="17"/>
      <c r="D11" s="56">
        <f>SUM(D12,D18,D19)</f>
        <v>1424554.62</v>
      </c>
      <c r="E11" s="56">
        <f>SUM(E12,E18,E19)</f>
        <v>2361026.65</v>
      </c>
      <c r="F11" s="19" t="s">
        <v>21</v>
      </c>
      <c r="G11" s="19"/>
      <c r="H11" s="57">
        <f>SUM(H12:H13)</f>
        <v>-3724592.2</v>
      </c>
      <c r="I11" s="57">
        <f>SUM(I12:I13)</f>
        <v>-4404883.74</v>
      </c>
    </row>
    <row r="12" spans="2:9" ht="12.75" customHeight="1">
      <c r="B12" s="17" t="s">
        <v>22</v>
      </c>
      <c r="C12" s="17"/>
      <c r="D12" s="55">
        <f>SUM(D13:D17)</f>
        <v>1407474.62</v>
      </c>
      <c r="E12" s="55">
        <f>SUM(E13:E17)</f>
        <v>2361026.65</v>
      </c>
      <c r="F12" s="23" t="s">
        <v>23</v>
      </c>
      <c r="G12" s="23"/>
      <c r="H12" s="56"/>
      <c r="I12" s="56"/>
    </row>
    <row r="13" spans="2:9" ht="12.75" customHeight="1">
      <c r="B13" s="24" t="s">
        <v>24</v>
      </c>
      <c r="C13" s="24"/>
      <c r="D13" s="56"/>
      <c r="E13" s="56">
        <v>483076</v>
      </c>
      <c r="F13" s="23" t="s">
        <v>25</v>
      </c>
      <c r="G13" s="23"/>
      <c r="H13" s="55">
        <v>-3724592.2</v>
      </c>
      <c r="I13" s="55">
        <v>-4404883.74</v>
      </c>
    </row>
    <row r="14" spans="2:9" ht="22.5" customHeight="1">
      <c r="B14" s="25" t="s">
        <v>26</v>
      </c>
      <c r="C14" s="25"/>
      <c r="D14" s="55">
        <v>1407474.62</v>
      </c>
      <c r="E14" s="55">
        <v>1877950.65</v>
      </c>
      <c r="F14" s="26" t="s">
        <v>27</v>
      </c>
      <c r="G14" s="26"/>
      <c r="H14" s="55"/>
      <c r="I14" s="55"/>
    </row>
    <row r="15" spans="2:9" ht="12.75" customHeight="1">
      <c r="B15" s="24" t="s">
        <v>28</v>
      </c>
      <c r="C15" s="24"/>
      <c r="D15" s="55"/>
      <c r="E15" s="55"/>
      <c r="F15" s="19" t="s">
        <v>29</v>
      </c>
      <c r="G15" s="19"/>
      <c r="H15" s="55"/>
      <c r="I15" s="55"/>
    </row>
    <row r="16" spans="2:9" ht="22.5" customHeight="1">
      <c r="B16" s="24" t="s">
        <v>30</v>
      </c>
      <c r="C16" s="24"/>
      <c r="D16" s="55"/>
      <c r="E16" s="55"/>
      <c r="F16" s="26" t="s">
        <v>31</v>
      </c>
      <c r="G16" s="26"/>
      <c r="H16" s="55"/>
      <c r="I16" s="55"/>
    </row>
    <row r="17" spans="2:9" ht="12.75" customHeight="1">
      <c r="B17" s="24" t="s">
        <v>32</v>
      </c>
      <c r="C17" s="24"/>
      <c r="D17" s="54"/>
      <c r="E17" s="54"/>
      <c r="F17" s="19" t="s">
        <v>33</v>
      </c>
      <c r="G17" s="19"/>
      <c r="H17" s="56"/>
      <c r="I17" s="56"/>
    </row>
    <row r="18" spans="2:9" ht="22.5" customHeight="1">
      <c r="B18" s="27" t="s">
        <v>34</v>
      </c>
      <c r="C18" s="27"/>
      <c r="D18" s="54"/>
      <c r="E18" s="54"/>
      <c r="F18" s="28" t="s">
        <v>35</v>
      </c>
      <c r="G18" s="28"/>
      <c r="H18" s="57">
        <f>SUM(H19:H20)</f>
        <v>0</v>
      </c>
      <c r="I18" s="57">
        <f>SUM(I19:I20)</f>
        <v>0</v>
      </c>
    </row>
    <row r="19" spans="2:9" ht="12.75" customHeight="1">
      <c r="B19" s="27" t="s">
        <v>36</v>
      </c>
      <c r="C19" s="27"/>
      <c r="D19" s="54">
        <v>17080</v>
      </c>
      <c r="E19" s="54"/>
      <c r="F19" s="23" t="s">
        <v>101</v>
      </c>
      <c r="G19" s="23"/>
      <c r="H19" s="56"/>
      <c r="I19" s="56"/>
    </row>
    <row r="20" spans="2:9" ht="12.75" customHeight="1">
      <c r="B20" s="17" t="s">
        <v>38</v>
      </c>
      <c r="C20" s="17"/>
      <c r="D20" s="54"/>
      <c r="E20" s="54"/>
      <c r="F20" s="23" t="s">
        <v>39</v>
      </c>
      <c r="G20" s="23"/>
      <c r="H20" s="54"/>
      <c r="I20" s="54"/>
    </row>
    <row r="21" spans="2:9" ht="12.75" customHeight="1">
      <c r="B21" s="17" t="s">
        <v>40</v>
      </c>
      <c r="C21" s="17"/>
      <c r="D21" s="54">
        <f>SUM(D22:D24)</f>
        <v>0</v>
      </c>
      <c r="E21" s="54">
        <f>SUM(E22:E24)</f>
        <v>0</v>
      </c>
      <c r="F21" s="19" t="s">
        <v>41</v>
      </c>
      <c r="G21" s="19"/>
      <c r="H21" s="54"/>
      <c r="I21" s="54"/>
    </row>
    <row r="22" spans="2:9" ht="22.5" customHeight="1">
      <c r="B22" s="24" t="s">
        <v>42</v>
      </c>
      <c r="C22" s="24"/>
      <c r="D22" s="56"/>
      <c r="E22" s="56"/>
      <c r="F22" s="26" t="s">
        <v>43</v>
      </c>
      <c r="G22" s="26"/>
      <c r="H22" s="56">
        <f>SUM(H32,H23)</f>
        <v>469128.27</v>
      </c>
      <c r="I22" s="56">
        <f>SUM(I32,I23)</f>
        <v>507184.47</v>
      </c>
    </row>
    <row r="23" spans="2:9" ht="12.75" customHeight="1">
      <c r="B23" s="25" t="s">
        <v>44</v>
      </c>
      <c r="C23" s="25"/>
      <c r="D23" s="57"/>
      <c r="E23" s="57"/>
      <c r="F23" s="19" t="s">
        <v>45</v>
      </c>
      <c r="G23" s="19"/>
      <c r="H23" s="57">
        <f>SUM(H24:H31)</f>
        <v>297092.32</v>
      </c>
      <c r="I23" s="57">
        <f>SUM(I24:I31)</f>
        <v>323841.99</v>
      </c>
    </row>
    <row r="24" spans="2:9" ht="12.75" customHeight="1">
      <c r="B24" s="25" t="s">
        <v>46</v>
      </c>
      <c r="C24" s="25"/>
      <c r="D24" s="58"/>
      <c r="E24" s="58"/>
      <c r="F24" s="30" t="s">
        <v>47</v>
      </c>
      <c r="G24" s="30"/>
      <c r="H24" s="56"/>
      <c r="I24" s="56"/>
    </row>
    <row r="25" spans="1:9" ht="12.75" customHeight="1">
      <c r="A25" s="31"/>
      <c r="B25" s="27" t="s">
        <v>48</v>
      </c>
      <c r="C25" s="27"/>
      <c r="D25" s="57"/>
      <c r="E25" s="57"/>
      <c r="F25" s="23" t="s">
        <v>49</v>
      </c>
      <c r="G25" s="23"/>
      <c r="H25" s="55">
        <v>15115</v>
      </c>
      <c r="I25" s="55">
        <v>17162</v>
      </c>
    </row>
    <row r="26" spans="1:9" ht="12.75" customHeight="1">
      <c r="A26" s="31"/>
      <c r="B26" s="17" t="s">
        <v>50</v>
      </c>
      <c r="C26" s="17"/>
      <c r="D26" s="56">
        <f>SUM(D27,D32,D38,D42,D43)</f>
        <v>198907.16999999998</v>
      </c>
      <c r="E26" s="56">
        <f>SUM(E27,E32,E38,E42,E43)</f>
        <v>183342.48</v>
      </c>
      <c r="F26" s="30" t="s">
        <v>51</v>
      </c>
      <c r="G26" s="30"/>
      <c r="H26" s="56">
        <v>105773.45</v>
      </c>
      <c r="I26" s="56">
        <v>120310.45</v>
      </c>
    </row>
    <row r="27" spans="1:9" ht="12.75" customHeight="1">
      <c r="A27" s="31"/>
      <c r="B27" s="17" t="s">
        <v>52</v>
      </c>
      <c r="C27" s="17"/>
      <c r="D27" s="56">
        <f>SUM(D28:D31)</f>
        <v>0</v>
      </c>
      <c r="E27" s="56">
        <f>SUM(E28:E31)</f>
        <v>0</v>
      </c>
      <c r="F27" s="32" t="s">
        <v>53</v>
      </c>
      <c r="G27" s="32"/>
      <c r="H27" s="55">
        <v>176203.87</v>
      </c>
      <c r="I27" s="55">
        <v>186369.54</v>
      </c>
    </row>
    <row r="28" spans="1:9" ht="12.75" customHeight="1">
      <c r="A28" s="31"/>
      <c r="B28" s="24" t="s">
        <v>54</v>
      </c>
      <c r="C28" s="24"/>
      <c r="D28" s="56"/>
      <c r="E28" s="56"/>
      <c r="F28" s="23" t="s">
        <v>55</v>
      </c>
      <c r="G28" s="23"/>
      <c r="H28" s="55"/>
      <c r="I28" s="55"/>
    </row>
    <row r="29" spans="1:9" ht="22.5" customHeight="1">
      <c r="A29" s="31"/>
      <c r="B29" s="24" t="s">
        <v>56</v>
      </c>
      <c r="C29" s="24"/>
      <c r="D29" s="56"/>
      <c r="E29" s="56"/>
      <c r="F29" s="30" t="s">
        <v>57</v>
      </c>
      <c r="G29" s="30"/>
      <c r="H29" s="56"/>
      <c r="I29" s="56"/>
    </row>
    <row r="30" spans="1:9" ht="22.5" customHeight="1">
      <c r="A30" s="31"/>
      <c r="B30" s="24" t="s">
        <v>58</v>
      </c>
      <c r="C30" s="24"/>
      <c r="D30" s="56"/>
      <c r="E30" s="56"/>
      <c r="F30" s="30" t="s">
        <v>59</v>
      </c>
      <c r="G30" s="30"/>
      <c r="H30" s="56"/>
      <c r="I30" s="56"/>
    </row>
    <row r="31" spans="1:9" ht="12.75" customHeight="1">
      <c r="A31" s="31"/>
      <c r="B31" s="24" t="s">
        <v>60</v>
      </c>
      <c r="C31" s="24"/>
      <c r="D31" s="56"/>
      <c r="E31" s="56"/>
      <c r="F31" s="23" t="s">
        <v>61</v>
      </c>
      <c r="G31" s="23"/>
      <c r="H31" s="56"/>
      <c r="I31" s="56"/>
    </row>
    <row r="32" spans="1:9" ht="12.75" customHeight="1">
      <c r="A32" s="31"/>
      <c r="B32" s="17" t="s">
        <v>62</v>
      </c>
      <c r="C32" s="17"/>
      <c r="D32" s="54">
        <f>SUM(D33:D37)</f>
        <v>135014</v>
      </c>
      <c r="E32" s="54">
        <f>SUM(E33:E37)</f>
        <v>155346</v>
      </c>
      <c r="F32" s="28" t="s">
        <v>63</v>
      </c>
      <c r="G32" s="28"/>
      <c r="H32" s="57">
        <f>SUM(H33:H34)</f>
        <v>172035.95</v>
      </c>
      <c r="I32" s="57">
        <f>SUM(I33:I34)</f>
        <v>183342.48</v>
      </c>
    </row>
    <row r="33" spans="1:9" ht="12.75" customHeight="1">
      <c r="A33" s="31"/>
      <c r="B33" s="24" t="s">
        <v>64</v>
      </c>
      <c r="C33" s="24"/>
      <c r="D33" s="56"/>
      <c r="E33" s="56"/>
      <c r="F33" s="30" t="s">
        <v>65</v>
      </c>
      <c r="G33" s="30"/>
      <c r="H33" s="56">
        <v>172035.95</v>
      </c>
      <c r="I33" s="56">
        <v>183342.48</v>
      </c>
    </row>
    <row r="34" spans="1:9" ht="12.75" customHeight="1">
      <c r="A34" s="31"/>
      <c r="B34" s="24" t="s">
        <v>66</v>
      </c>
      <c r="C34" s="24"/>
      <c r="D34" s="56"/>
      <c r="E34" s="56"/>
      <c r="F34" s="23" t="s">
        <v>67</v>
      </c>
      <c r="G34" s="23"/>
      <c r="H34" s="55"/>
      <c r="I34" s="55"/>
    </row>
    <row r="35" spans="1:9" ht="12.75" customHeight="1">
      <c r="A35" s="31"/>
      <c r="B35" s="25" t="s">
        <v>68</v>
      </c>
      <c r="C35" s="25"/>
      <c r="D35" s="55"/>
      <c r="E35" s="55"/>
      <c r="F35" s="19" t="s">
        <v>69</v>
      </c>
      <c r="G35" s="19"/>
      <c r="H35" s="56"/>
      <c r="I35" s="56"/>
    </row>
    <row r="36" spans="1:9" ht="12.75" customHeight="1">
      <c r="A36" s="31"/>
      <c r="B36" s="24" t="s">
        <v>70</v>
      </c>
      <c r="C36" s="24"/>
      <c r="D36" s="56">
        <v>135014</v>
      </c>
      <c r="E36" s="56">
        <v>155346</v>
      </c>
      <c r="F36" s="26" t="s">
        <v>71</v>
      </c>
      <c r="G36" s="26"/>
      <c r="H36" s="56"/>
      <c r="I36" s="56"/>
    </row>
    <row r="37" spans="1:9" ht="21.75" customHeight="1">
      <c r="A37" s="31"/>
      <c r="B37" s="25" t="s">
        <v>72</v>
      </c>
      <c r="C37" s="25"/>
      <c r="D37" s="56"/>
      <c r="E37" s="56"/>
      <c r="F37" s="19" t="s">
        <v>73</v>
      </c>
      <c r="G37" s="19"/>
      <c r="H37" s="55"/>
      <c r="I37" s="55"/>
    </row>
    <row r="38" spans="1:9" ht="12.75" customHeight="1">
      <c r="A38" s="31"/>
      <c r="B38" s="17" t="s">
        <v>74</v>
      </c>
      <c r="C38" s="17"/>
      <c r="D38" s="56">
        <f>SUM(D39:D41)</f>
        <v>63893.17</v>
      </c>
      <c r="E38" s="56">
        <f>SUM(E39:E41)</f>
        <v>27996.48</v>
      </c>
      <c r="F38" s="19" t="s">
        <v>75</v>
      </c>
      <c r="G38" s="19"/>
      <c r="H38" s="56"/>
      <c r="I38" s="56"/>
    </row>
    <row r="39" spans="1:9" ht="12.75" customHeight="1">
      <c r="A39" s="31"/>
      <c r="B39" s="24" t="s">
        <v>76</v>
      </c>
      <c r="C39" s="24"/>
      <c r="D39" s="56"/>
      <c r="E39" s="56"/>
      <c r="F39" s="23"/>
      <c r="G39" s="23"/>
      <c r="H39" s="56"/>
      <c r="I39" s="56"/>
    </row>
    <row r="40" spans="1:9" ht="12.75" customHeight="1">
      <c r="A40" s="31"/>
      <c r="B40" s="25" t="s">
        <v>77</v>
      </c>
      <c r="C40" s="25"/>
      <c r="D40" s="56">
        <v>63893.17</v>
      </c>
      <c r="E40" s="56">
        <v>27996.48</v>
      </c>
      <c r="F40" s="23"/>
      <c r="G40" s="23"/>
      <c r="H40" s="55"/>
      <c r="I40" s="55"/>
    </row>
    <row r="41" spans="1:9" ht="12.75" customHeight="1">
      <c r="A41" s="31"/>
      <c r="B41" s="24" t="s">
        <v>78</v>
      </c>
      <c r="C41" s="24"/>
      <c r="D41" s="56"/>
      <c r="E41" s="56"/>
      <c r="F41" s="23"/>
      <c r="G41" s="23"/>
      <c r="H41" s="54"/>
      <c r="I41" s="54"/>
    </row>
    <row r="42" spans="1:9" ht="12.75" customHeight="1">
      <c r="A42" s="31"/>
      <c r="B42" s="27" t="s">
        <v>79</v>
      </c>
      <c r="C42" s="27"/>
      <c r="D42" s="54"/>
      <c r="E42" s="54"/>
      <c r="F42" s="23"/>
      <c r="G42" s="23"/>
      <c r="H42" s="56"/>
      <c r="I42" s="56"/>
    </row>
    <row r="43" spans="1:9" ht="12.75" customHeight="1">
      <c r="A43" s="31"/>
      <c r="B43" s="17" t="s">
        <v>80</v>
      </c>
      <c r="C43" s="17"/>
      <c r="D43" s="54"/>
      <c r="E43" s="54"/>
      <c r="F43" s="23"/>
      <c r="G43" s="23"/>
      <c r="H43" s="56"/>
      <c r="I43" s="56"/>
    </row>
    <row r="44" spans="1:9" ht="12.75" customHeight="1">
      <c r="A44" s="31"/>
      <c r="B44" s="33" t="s">
        <v>81</v>
      </c>
      <c r="C44" s="33"/>
      <c r="D44" s="59"/>
      <c r="E44" s="59"/>
      <c r="F44" s="35"/>
      <c r="G44" s="35"/>
      <c r="H44" s="59"/>
      <c r="I44" s="59"/>
    </row>
    <row r="45" spans="1:9" ht="12.75" customHeight="1">
      <c r="A45" s="31"/>
      <c r="B45" s="36"/>
      <c r="C45" s="36"/>
      <c r="D45" s="36"/>
      <c r="E45" s="36"/>
      <c r="F45" s="36"/>
      <c r="G45" s="36"/>
      <c r="H45" s="36"/>
      <c r="I45" s="36"/>
    </row>
    <row r="46" spans="1:9" ht="12.75" customHeight="1">
      <c r="A46" s="31"/>
      <c r="B46" s="37" t="s">
        <v>82</v>
      </c>
      <c r="C46" s="37"/>
      <c r="D46" s="60">
        <f>SUM(D44,D26,D9)</f>
        <v>1623461.79</v>
      </c>
      <c r="E46" s="61">
        <f>SUM(E44,E26,E9)</f>
        <v>2544369.13</v>
      </c>
      <c r="F46" s="37" t="s">
        <v>83</v>
      </c>
      <c r="G46" s="37"/>
      <c r="H46" s="62">
        <f>SUM(H38,H35,H22,H21,H18,H9)</f>
        <v>1623461.7899999996</v>
      </c>
      <c r="I46" s="63">
        <f>SUM(I38,I35,I22,I21,I18,I9)</f>
        <v>2544369.13</v>
      </c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42" t="s">
        <v>84</v>
      </c>
      <c r="C48" s="31"/>
      <c r="D48" s="31"/>
      <c r="E48" s="31"/>
      <c r="F48" s="31"/>
      <c r="G48" s="31"/>
      <c r="H48" s="31"/>
      <c r="I48" s="31"/>
    </row>
    <row r="49" spans="2:9" ht="12.75">
      <c r="B49" s="42" t="s">
        <v>85</v>
      </c>
      <c r="C49" s="31"/>
      <c r="D49" s="31"/>
      <c r="E49" s="31"/>
      <c r="F49" s="31"/>
      <c r="G49" s="31"/>
      <c r="H49" s="31"/>
      <c r="I49" s="31"/>
    </row>
    <row r="50" spans="2:9" ht="12.75">
      <c r="B50" s="31" t="s">
        <v>107</v>
      </c>
      <c r="C50" s="31"/>
      <c r="D50" s="31"/>
      <c r="E50" s="31"/>
      <c r="F50" s="31"/>
      <c r="G50" s="31"/>
      <c r="H50" s="31"/>
      <c r="I50" s="31"/>
    </row>
    <row r="51" spans="2:9" ht="12.75">
      <c r="B51" s="31" t="s">
        <v>140</v>
      </c>
      <c r="C51" s="31"/>
      <c r="D51" s="31"/>
      <c r="E51" s="31"/>
      <c r="F51" s="31"/>
      <c r="G51" s="31"/>
      <c r="H51" s="31"/>
      <c r="I51" s="31"/>
    </row>
    <row r="52" spans="2:9" ht="12.75">
      <c r="B52" s="31" t="s">
        <v>141</v>
      </c>
      <c r="C52" s="31"/>
      <c r="D52" s="31"/>
      <c r="E52" s="31"/>
      <c r="F52" s="31"/>
      <c r="G52" s="31"/>
      <c r="H52" s="31"/>
      <c r="I52" s="31"/>
    </row>
    <row r="53" ht="12.75">
      <c r="B53" s="31" t="s">
        <v>142</v>
      </c>
    </row>
    <row r="54" ht="12.75">
      <c r="B54" s="43" t="s">
        <v>143</v>
      </c>
    </row>
    <row r="55" ht="12.75">
      <c r="B55" s="31"/>
    </row>
    <row r="56" ht="12.75">
      <c r="B56" s="31"/>
    </row>
    <row r="57" spans="2:6" ht="12.75">
      <c r="B57" s="31"/>
      <c r="E57" s="64"/>
      <c r="F57" s="64"/>
    </row>
    <row r="58" spans="2:8" ht="12.75">
      <c r="B58" s="31" t="s">
        <v>90</v>
      </c>
      <c r="E58" s="45" t="s">
        <v>91</v>
      </c>
      <c r="F58" s="45"/>
      <c r="H58" t="s">
        <v>92</v>
      </c>
    </row>
    <row r="59" spans="2:8" ht="12.75">
      <c r="B59" s="46" t="s">
        <v>93</v>
      </c>
      <c r="E59" s="47" t="s">
        <v>94</v>
      </c>
      <c r="F59" s="47"/>
      <c r="H59" t="s">
        <v>95</v>
      </c>
    </row>
    <row r="60" ht="12.75">
      <c r="B60" s="31"/>
    </row>
  </sheetData>
  <sheetProtection selectLockedCells="1" selectUnlockedCells="1"/>
  <mergeCells count="99">
    <mergeCell ref="B1:D1"/>
    <mergeCell ref="E1:G1"/>
    <mergeCell ref="H1:I1"/>
    <mergeCell ref="B2:D2"/>
    <mergeCell ref="E2:G2"/>
    <mergeCell ref="H2:I2"/>
    <mergeCell ref="B3:D3"/>
    <mergeCell ref="E3:G3"/>
    <mergeCell ref="H3:I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I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I45"/>
    <mergeCell ref="B46:C46"/>
    <mergeCell ref="F46:G46"/>
    <mergeCell ref="E57:F57"/>
    <mergeCell ref="E58:F58"/>
    <mergeCell ref="E59:F59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3">
      <selection activeCell="B51" sqref="B51"/>
    </sheetView>
  </sheetViews>
  <sheetFormatPr defaultColWidth="9.00390625" defaultRowHeight="12.75"/>
  <cols>
    <col min="1" max="1" width="0.12890625" style="0" customWidth="1"/>
    <col min="2" max="2" width="26.875" style="0" customWidth="1"/>
    <col min="3" max="3" width="2.125" style="0" customWidth="1"/>
    <col min="4" max="5" width="10.75390625" style="0" customWidth="1"/>
    <col min="6" max="6" width="26.625" style="0" customWidth="1"/>
    <col min="7" max="7" width="2.125" style="0" customWidth="1"/>
    <col min="8" max="9" width="10.75390625" style="0" customWidth="1"/>
  </cols>
  <sheetData>
    <row r="1" spans="2:9" ht="13.5" customHeight="1">
      <c r="B1" s="1" t="s">
        <v>0</v>
      </c>
      <c r="C1" s="1"/>
      <c r="D1" s="1"/>
      <c r="E1" s="2" t="s">
        <v>1</v>
      </c>
      <c r="F1" s="2"/>
      <c r="G1" s="2"/>
      <c r="H1" s="3" t="s">
        <v>2</v>
      </c>
      <c r="I1" s="3"/>
    </row>
    <row r="2" spans="2:9" ht="13.5" customHeight="1">
      <c r="B2" s="4" t="s">
        <v>3</v>
      </c>
      <c r="C2" s="4"/>
      <c r="D2" s="4"/>
      <c r="E2" s="5" t="s">
        <v>4</v>
      </c>
      <c r="F2" s="5"/>
      <c r="G2" s="5"/>
      <c r="H2" s="6" t="s">
        <v>5</v>
      </c>
      <c r="I2" s="6"/>
    </row>
    <row r="3" spans="2:9" ht="13.5" customHeight="1">
      <c r="B3" s="4" t="s">
        <v>144</v>
      </c>
      <c r="C3" s="4"/>
      <c r="D3" s="4"/>
      <c r="E3" s="5" t="s">
        <v>6</v>
      </c>
      <c r="F3" s="5"/>
      <c r="G3" s="5"/>
      <c r="H3" s="6"/>
      <c r="I3" s="6"/>
    </row>
    <row r="4" spans="2:9" ht="13.5" customHeight="1">
      <c r="B4" s="4"/>
      <c r="C4" s="4"/>
      <c r="D4" s="4"/>
      <c r="E4" s="5" t="s">
        <v>7</v>
      </c>
      <c r="F4" s="5"/>
      <c r="G4" s="5"/>
      <c r="H4" s="6"/>
      <c r="I4" s="6"/>
    </row>
    <row r="5" spans="2:9" ht="13.5" customHeight="1">
      <c r="B5" s="4" t="s">
        <v>8</v>
      </c>
      <c r="C5" s="4"/>
      <c r="D5" s="4"/>
      <c r="E5" s="5" t="s">
        <v>9</v>
      </c>
      <c r="F5" s="5"/>
      <c r="G5" s="5"/>
      <c r="H5" s="7" t="s">
        <v>10</v>
      </c>
      <c r="I5" s="7"/>
    </row>
    <row r="6" spans="2:9" ht="13.5" customHeight="1">
      <c r="B6" s="8"/>
      <c r="C6" s="8"/>
      <c r="D6" s="8"/>
      <c r="E6" s="9" t="s">
        <v>11</v>
      </c>
      <c r="F6" s="9"/>
      <c r="G6" s="9"/>
      <c r="H6" s="10"/>
      <c r="I6" s="10"/>
    </row>
    <row r="7" spans="2:9" ht="13.5" customHeight="1">
      <c r="B7" s="11"/>
      <c r="C7" s="11"/>
      <c r="D7" s="11"/>
      <c r="E7" s="11"/>
      <c r="F7" s="11"/>
      <c r="G7" s="11"/>
      <c r="H7" s="11"/>
      <c r="I7" s="11"/>
    </row>
    <row r="8" spans="2:9" ht="12.75">
      <c r="B8" s="12" t="s">
        <v>12</v>
      </c>
      <c r="C8" s="12"/>
      <c r="D8" s="13" t="s">
        <v>13</v>
      </c>
      <c r="E8" s="14" t="s">
        <v>14</v>
      </c>
      <c r="F8" s="15" t="s">
        <v>15</v>
      </c>
      <c r="G8" s="15"/>
      <c r="H8" s="13" t="s">
        <v>13</v>
      </c>
      <c r="I8" s="16" t="s">
        <v>14</v>
      </c>
    </row>
    <row r="9" spans="2:9" ht="12.75" customHeight="1">
      <c r="B9" s="17" t="s">
        <v>16</v>
      </c>
      <c r="C9" s="17"/>
      <c r="D9" s="98">
        <f>SUM(D10,D11,D20,D21,D25)</f>
        <v>4471457.99</v>
      </c>
      <c r="E9" s="54">
        <f>SUM(E10,E11,E20,E21,E25)</f>
        <v>4337050.399999999</v>
      </c>
      <c r="F9" s="19" t="s">
        <v>17</v>
      </c>
      <c r="G9" s="19"/>
      <c r="H9" s="99">
        <f>SUM(H11,H14,H15,H16,H17,H10)</f>
        <v>4078064.7800000003</v>
      </c>
      <c r="I9" s="55">
        <f>SUM(I11,I14,I15,I16,I17,I10)</f>
        <v>3900873.659999999</v>
      </c>
    </row>
    <row r="10" spans="2:9" ht="12.75" customHeight="1">
      <c r="B10" s="17" t="s">
        <v>18</v>
      </c>
      <c r="C10" s="17"/>
      <c r="D10" s="98"/>
      <c r="E10" s="54"/>
      <c r="F10" s="19" t="s">
        <v>19</v>
      </c>
      <c r="G10" s="19"/>
      <c r="H10" s="100">
        <v>8657605.25</v>
      </c>
      <c r="I10" s="56">
        <v>8931259.19</v>
      </c>
    </row>
    <row r="11" spans="2:9" ht="12.75" customHeight="1">
      <c r="B11" s="17" t="s">
        <v>20</v>
      </c>
      <c r="C11" s="17"/>
      <c r="D11" s="100">
        <f>SUM(D12,D18,D19)</f>
        <v>4471457.99</v>
      </c>
      <c r="E11" s="56">
        <f>SUM(E12,E18,E19)</f>
        <v>4337050.399999999</v>
      </c>
      <c r="F11" s="19" t="s">
        <v>21</v>
      </c>
      <c r="G11" s="19"/>
      <c r="H11" s="101">
        <f>SUM(H12:H13)</f>
        <v>-4579540.47</v>
      </c>
      <c r="I11" s="57">
        <f>SUM(I12:I13)</f>
        <v>-5030385.53</v>
      </c>
    </row>
    <row r="12" spans="2:9" ht="12.75" customHeight="1">
      <c r="B12" s="17" t="s">
        <v>22</v>
      </c>
      <c r="C12" s="17"/>
      <c r="D12" s="99">
        <f>SUM(D13:D17)</f>
        <v>4471457.99</v>
      </c>
      <c r="E12" s="55">
        <f>SUM(E13:E17)</f>
        <v>4337050.399999999</v>
      </c>
      <c r="F12" s="23" t="s">
        <v>23</v>
      </c>
      <c r="G12" s="23"/>
      <c r="H12" s="100"/>
      <c r="I12" s="56"/>
    </row>
    <row r="13" spans="2:9" ht="12.75" customHeight="1">
      <c r="B13" s="24" t="s">
        <v>24</v>
      </c>
      <c r="C13" s="24"/>
      <c r="D13" s="100">
        <v>101696</v>
      </c>
      <c r="E13" s="56">
        <v>101696</v>
      </c>
      <c r="F13" s="23" t="s">
        <v>25</v>
      </c>
      <c r="G13" s="23"/>
      <c r="H13" s="99">
        <v>-4579540.47</v>
      </c>
      <c r="I13" s="55">
        <v>-5030385.53</v>
      </c>
    </row>
    <row r="14" spans="2:9" ht="22.5" customHeight="1">
      <c r="B14" s="25" t="s">
        <v>26</v>
      </c>
      <c r="C14" s="25"/>
      <c r="D14" s="99">
        <v>4323798.23</v>
      </c>
      <c r="E14" s="55">
        <v>4192974.57</v>
      </c>
      <c r="F14" s="26" t="s">
        <v>27</v>
      </c>
      <c r="G14" s="26"/>
      <c r="H14" s="99"/>
      <c r="I14" s="55"/>
    </row>
    <row r="15" spans="2:9" ht="12.75" customHeight="1">
      <c r="B15" s="24" t="s">
        <v>28</v>
      </c>
      <c r="C15" s="24"/>
      <c r="D15" s="99">
        <v>45963.76</v>
      </c>
      <c r="E15" s="55">
        <v>42379.83</v>
      </c>
      <c r="F15" s="19" t="s">
        <v>29</v>
      </c>
      <c r="G15" s="19"/>
      <c r="H15" s="99"/>
      <c r="I15" s="55"/>
    </row>
    <row r="16" spans="2:9" ht="22.5" customHeight="1">
      <c r="B16" s="24" t="s">
        <v>30</v>
      </c>
      <c r="C16" s="24"/>
      <c r="D16" s="99"/>
      <c r="E16" s="55"/>
      <c r="F16" s="26" t="s">
        <v>31</v>
      </c>
      <c r="G16" s="26"/>
      <c r="H16" s="99"/>
      <c r="I16" s="55"/>
    </row>
    <row r="17" spans="2:9" ht="12.75" customHeight="1">
      <c r="B17" s="24" t="s">
        <v>32</v>
      </c>
      <c r="C17" s="24"/>
      <c r="D17" s="98"/>
      <c r="E17" s="54"/>
      <c r="F17" s="19" t="s">
        <v>33</v>
      </c>
      <c r="G17" s="19"/>
      <c r="H17" s="100"/>
      <c r="I17" s="56"/>
    </row>
    <row r="18" spans="2:9" ht="22.5" customHeight="1">
      <c r="B18" s="27" t="s">
        <v>34</v>
      </c>
      <c r="C18" s="27"/>
      <c r="D18" s="98"/>
      <c r="E18" s="54"/>
      <c r="F18" s="28" t="s">
        <v>35</v>
      </c>
      <c r="G18" s="28"/>
      <c r="H18" s="101"/>
      <c r="I18" s="57"/>
    </row>
    <row r="19" spans="2:9" ht="12.75" customHeight="1">
      <c r="B19" s="27" t="s">
        <v>36</v>
      </c>
      <c r="C19" s="27"/>
      <c r="D19" s="98"/>
      <c r="E19" s="54"/>
      <c r="F19" s="23" t="s">
        <v>101</v>
      </c>
      <c r="G19" s="23"/>
      <c r="H19" s="100"/>
      <c r="I19" s="56"/>
    </row>
    <row r="20" spans="2:9" ht="12.75" customHeight="1">
      <c r="B20" s="17" t="s">
        <v>38</v>
      </c>
      <c r="C20" s="17"/>
      <c r="D20" s="98"/>
      <c r="E20" s="54"/>
      <c r="F20" s="23" t="s">
        <v>39</v>
      </c>
      <c r="G20" s="23"/>
      <c r="H20" s="98"/>
      <c r="I20" s="54"/>
    </row>
    <row r="21" spans="2:9" ht="12.75" customHeight="1">
      <c r="B21" s="17" t="s">
        <v>40</v>
      </c>
      <c r="C21" s="17"/>
      <c r="D21" s="98"/>
      <c r="E21" s="54"/>
      <c r="F21" s="19" t="s">
        <v>41</v>
      </c>
      <c r="G21" s="19"/>
      <c r="H21" s="98"/>
      <c r="I21" s="54"/>
    </row>
    <row r="22" spans="2:9" ht="22.5" customHeight="1">
      <c r="B22" s="24" t="s">
        <v>42</v>
      </c>
      <c r="C22" s="24"/>
      <c r="D22" s="100"/>
      <c r="E22" s="56"/>
      <c r="F22" s="26" t="s">
        <v>43</v>
      </c>
      <c r="G22" s="26"/>
      <c r="H22" s="100">
        <f>SUM(H32,H23)</f>
        <v>702534.72</v>
      </c>
      <c r="I22" s="56">
        <f>SUM(I32,I23)</f>
        <v>740751.3200000001</v>
      </c>
    </row>
    <row r="23" spans="2:9" ht="12.75" customHeight="1">
      <c r="B23" s="25" t="s">
        <v>44</v>
      </c>
      <c r="C23" s="25"/>
      <c r="D23" s="101"/>
      <c r="E23" s="57"/>
      <c r="F23" s="19" t="s">
        <v>45</v>
      </c>
      <c r="G23" s="19"/>
      <c r="H23" s="101">
        <f>SUM(H24:H31)</f>
        <v>399196.19</v>
      </c>
      <c r="I23" s="57">
        <f>SUM(I24:I31)</f>
        <v>436176.92000000004</v>
      </c>
    </row>
    <row r="24" spans="2:9" ht="12.75" customHeight="1">
      <c r="B24" s="25" t="s">
        <v>46</v>
      </c>
      <c r="C24" s="25"/>
      <c r="D24" s="102"/>
      <c r="E24" s="58"/>
      <c r="F24" s="30" t="s">
        <v>47</v>
      </c>
      <c r="G24" s="30"/>
      <c r="H24" s="100">
        <v>4459.62</v>
      </c>
      <c r="I24" s="56">
        <v>4486.99</v>
      </c>
    </row>
    <row r="25" spans="1:9" ht="12.75" customHeight="1">
      <c r="A25" s="31"/>
      <c r="B25" s="27" t="s">
        <v>48</v>
      </c>
      <c r="C25" s="27"/>
      <c r="D25" s="101"/>
      <c r="E25" s="57"/>
      <c r="F25" s="23" t="s">
        <v>49</v>
      </c>
      <c r="G25" s="23"/>
      <c r="H25" s="99">
        <v>25306</v>
      </c>
      <c r="I25" s="55">
        <v>22446</v>
      </c>
    </row>
    <row r="26" spans="1:9" ht="12.75" customHeight="1">
      <c r="A26" s="31"/>
      <c r="B26" s="17" t="s">
        <v>50</v>
      </c>
      <c r="C26" s="17"/>
      <c r="D26" s="100">
        <v>309141.51</v>
      </c>
      <c r="E26" s="56">
        <v>304574.58</v>
      </c>
      <c r="F26" s="30" t="s">
        <v>51</v>
      </c>
      <c r="G26" s="30"/>
      <c r="H26" s="100">
        <v>130070.96</v>
      </c>
      <c r="I26" s="56">
        <v>154543.98</v>
      </c>
    </row>
    <row r="27" spans="1:9" ht="12.75" customHeight="1">
      <c r="A27" s="31"/>
      <c r="B27" s="17" t="s">
        <v>52</v>
      </c>
      <c r="C27" s="17"/>
      <c r="D27" s="100"/>
      <c r="E27" s="56"/>
      <c r="F27" s="32" t="s">
        <v>53</v>
      </c>
      <c r="G27" s="32"/>
      <c r="H27" s="99">
        <v>239305.94</v>
      </c>
      <c r="I27" s="55">
        <v>254699.95</v>
      </c>
    </row>
    <row r="28" spans="1:9" ht="12.75" customHeight="1">
      <c r="A28" s="31"/>
      <c r="B28" s="24" t="s">
        <v>54</v>
      </c>
      <c r="C28" s="24"/>
      <c r="D28" s="100"/>
      <c r="E28" s="56"/>
      <c r="F28" s="23" t="s">
        <v>55</v>
      </c>
      <c r="G28" s="23"/>
      <c r="H28" s="99">
        <v>53.67</v>
      </c>
      <c r="I28" s="55"/>
    </row>
    <row r="29" spans="1:9" ht="22.5" customHeight="1">
      <c r="A29" s="31"/>
      <c r="B29" s="24" t="s">
        <v>56</v>
      </c>
      <c r="C29" s="24"/>
      <c r="D29" s="100"/>
      <c r="E29" s="56"/>
      <c r="F29" s="30" t="s">
        <v>57</v>
      </c>
      <c r="G29" s="30"/>
      <c r="H29" s="100"/>
      <c r="I29" s="56"/>
    </row>
    <row r="30" spans="1:9" ht="22.5" customHeight="1">
      <c r="A30" s="31"/>
      <c r="B30" s="24" t="s">
        <v>58</v>
      </c>
      <c r="C30" s="24"/>
      <c r="D30" s="100"/>
      <c r="E30" s="56"/>
      <c r="F30" s="30" t="s">
        <v>59</v>
      </c>
      <c r="G30" s="30"/>
      <c r="H30" s="100"/>
      <c r="I30" s="56"/>
    </row>
    <row r="31" spans="1:9" ht="12.75" customHeight="1">
      <c r="A31" s="31"/>
      <c r="B31" s="24" t="s">
        <v>60</v>
      </c>
      <c r="C31" s="24"/>
      <c r="D31" s="100"/>
      <c r="E31" s="56"/>
      <c r="F31" s="23" t="s">
        <v>61</v>
      </c>
      <c r="G31" s="23"/>
      <c r="H31" s="100"/>
      <c r="I31" s="56"/>
    </row>
    <row r="32" spans="1:9" ht="12.75" customHeight="1">
      <c r="A32" s="31"/>
      <c r="B32" s="17" t="s">
        <v>62</v>
      </c>
      <c r="C32" s="17"/>
      <c r="D32" s="98">
        <f>SUM(D33:D37)</f>
        <v>242989</v>
      </c>
      <c r="E32" s="54">
        <f>SUM(E33:E37)</f>
        <v>219719</v>
      </c>
      <c r="F32" s="28" t="s">
        <v>63</v>
      </c>
      <c r="G32" s="28"/>
      <c r="H32" s="101">
        <f>SUM(H33:H34)</f>
        <v>303338.53</v>
      </c>
      <c r="I32" s="57">
        <f>SUM(I33:I34)</f>
        <v>304574.4</v>
      </c>
    </row>
    <row r="33" spans="1:9" ht="12.75" customHeight="1">
      <c r="A33" s="31"/>
      <c r="B33" s="24" t="s">
        <v>64</v>
      </c>
      <c r="C33" s="24"/>
      <c r="D33" s="100"/>
      <c r="E33" s="56"/>
      <c r="F33" s="30" t="s">
        <v>65</v>
      </c>
      <c r="G33" s="30"/>
      <c r="H33" s="100">
        <v>303338.53</v>
      </c>
      <c r="I33" s="56">
        <v>304574.4</v>
      </c>
    </row>
    <row r="34" spans="1:9" ht="12.75" customHeight="1">
      <c r="A34" s="31"/>
      <c r="B34" s="24" t="s">
        <v>66</v>
      </c>
      <c r="C34" s="24"/>
      <c r="D34" s="100"/>
      <c r="E34" s="56"/>
      <c r="F34" s="23" t="s">
        <v>67</v>
      </c>
      <c r="G34" s="23"/>
      <c r="H34" s="99"/>
      <c r="I34" s="55"/>
    </row>
    <row r="35" spans="1:9" ht="12.75" customHeight="1">
      <c r="A35" s="31"/>
      <c r="B35" s="25" t="s">
        <v>68</v>
      </c>
      <c r="C35" s="25"/>
      <c r="D35" s="99"/>
      <c r="E35" s="55"/>
      <c r="F35" s="19" t="s">
        <v>69</v>
      </c>
      <c r="G35" s="19"/>
      <c r="H35" s="100"/>
      <c r="I35" s="56"/>
    </row>
    <row r="36" spans="1:9" ht="12.75" customHeight="1">
      <c r="A36" s="31"/>
      <c r="B36" s="24" t="s">
        <v>70</v>
      </c>
      <c r="C36" s="24"/>
      <c r="D36" s="100">
        <v>242989</v>
      </c>
      <c r="E36" s="56">
        <v>219719</v>
      </c>
      <c r="F36" s="26" t="s">
        <v>71</v>
      </c>
      <c r="G36" s="26"/>
      <c r="H36" s="100"/>
      <c r="I36" s="56"/>
    </row>
    <row r="37" spans="1:9" ht="21.75" customHeight="1">
      <c r="A37" s="31"/>
      <c r="B37" s="25" t="s">
        <v>72</v>
      </c>
      <c r="C37" s="25"/>
      <c r="D37" s="100"/>
      <c r="E37" s="56"/>
      <c r="F37" s="19" t="s">
        <v>73</v>
      </c>
      <c r="G37" s="19"/>
      <c r="H37" s="99"/>
      <c r="I37" s="55"/>
    </row>
    <row r="38" spans="1:9" ht="12.75" customHeight="1">
      <c r="A38" s="31"/>
      <c r="B38" s="17" t="s">
        <v>74</v>
      </c>
      <c r="C38" s="17"/>
      <c r="D38" s="100">
        <f>SUM(D39:D41)</f>
        <v>66152.51</v>
      </c>
      <c r="E38" s="56">
        <f>SUM(E39:E41)</f>
        <v>84855.58</v>
      </c>
      <c r="F38" s="19" t="s">
        <v>75</v>
      </c>
      <c r="G38" s="19"/>
      <c r="H38" s="100"/>
      <c r="I38" s="56"/>
    </row>
    <row r="39" spans="1:9" ht="12.75" customHeight="1">
      <c r="A39" s="31"/>
      <c r="B39" s="24" t="s">
        <v>76</v>
      </c>
      <c r="C39" s="24"/>
      <c r="D39" s="100"/>
      <c r="E39" s="56"/>
      <c r="F39" s="23"/>
      <c r="G39" s="23"/>
      <c r="H39" s="100"/>
      <c r="I39" s="56"/>
    </row>
    <row r="40" spans="1:9" ht="12.75" customHeight="1">
      <c r="A40" s="31"/>
      <c r="B40" s="25" t="s">
        <v>77</v>
      </c>
      <c r="C40" s="25"/>
      <c r="D40" s="100">
        <v>66152.51</v>
      </c>
      <c r="E40" s="56">
        <v>84855.58</v>
      </c>
      <c r="F40" s="23"/>
      <c r="G40" s="23"/>
      <c r="H40" s="99"/>
      <c r="I40" s="55"/>
    </row>
    <row r="41" spans="1:9" ht="12.75" customHeight="1">
      <c r="A41" s="31"/>
      <c r="B41" s="24" t="s">
        <v>78</v>
      </c>
      <c r="C41" s="24"/>
      <c r="D41" s="100"/>
      <c r="E41" s="56"/>
      <c r="F41" s="23"/>
      <c r="G41" s="23"/>
      <c r="H41" s="98"/>
      <c r="I41" s="54"/>
    </row>
    <row r="42" spans="1:9" ht="12.75" customHeight="1">
      <c r="A42" s="31"/>
      <c r="B42" s="27" t="s">
        <v>79</v>
      </c>
      <c r="C42" s="27"/>
      <c r="D42" s="98"/>
      <c r="E42" s="54"/>
      <c r="F42" s="23"/>
      <c r="G42" s="23"/>
      <c r="H42" s="100"/>
      <c r="I42" s="56"/>
    </row>
    <row r="43" spans="1:9" ht="12.75" customHeight="1">
      <c r="A43" s="31"/>
      <c r="B43" s="17" t="s">
        <v>80</v>
      </c>
      <c r="C43" s="17"/>
      <c r="D43" s="98"/>
      <c r="E43" s="54"/>
      <c r="F43" s="23"/>
      <c r="G43" s="23"/>
      <c r="H43" s="100"/>
      <c r="I43" s="56"/>
    </row>
    <row r="44" spans="1:9" ht="12.75" customHeight="1">
      <c r="A44" s="31"/>
      <c r="B44" s="33" t="s">
        <v>81</v>
      </c>
      <c r="C44" s="33"/>
      <c r="D44" s="103"/>
      <c r="E44" s="59"/>
      <c r="F44" s="35"/>
      <c r="G44" s="35"/>
      <c r="H44" s="103"/>
      <c r="I44" s="59"/>
    </row>
    <row r="45" spans="1:9" ht="12.75" customHeight="1">
      <c r="A45" s="31"/>
      <c r="B45" s="36"/>
      <c r="C45" s="36"/>
      <c r="D45" s="36"/>
      <c r="E45" s="36"/>
      <c r="F45" s="36"/>
      <c r="G45" s="36"/>
      <c r="H45" s="36"/>
      <c r="I45" s="36"/>
    </row>
    <row r="46" spans="1:9" ht="12.75" customHeight="1">
      <c r="A46" s="31"/>
      <c r="B46" s="37" t="s">
        <v>82</v>
      </c>
      <c r="C46" s="37"/>
      <c r="D46" s="60">
        <f>SUM(D44,D26,D9)</f>
        <v>4780599.5</v>
      </c>
      <c r="E46" s="61">
        <f>SUM(E44,E26,E9)</f>
        <v>4641624.9799999995</v>
      </c>
      <c r="F46" s="37" t="s">
        <v>83</v>
      </c>
      <c r="G46" s="37"/>
      <c r="H46" s="63">
        <f>SUM(H38,H35,H22,H21,H18,H9)</f>
        <v>4780599.5</v>
      </c>
      <c r="I46" s="63">
        <f>SUM(I38,I35,I22,I21,I18,I9)</f>
        <v>4641624.9799999995</v>
      </c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42" t="s">
        <v>84</v>
      </c>
      <c r="C48" s="31"/>
      <c r="D48" s="31"/>
      <c r="E48" s="31"/>
      <c r="F48" s="31"/>
      <c r="G48" s="31"/>
      <c r="H48" s="31"/>
      <c r="I48" s="31"/>
    </row>
    <row r="49" spans="2:9" ht="12.75">
      <c r="B49" s="42" t="s">
        <v>85</v>
      </c>
      <c r="C49" s="31"/>
      <c r="D49" s="31"/>
      <c r="E49" s="31"/>
      <c r="F49" s="31"/>
      <c r="G49" s="31"/>
      <c r="H49" s="31"/>
      <c r="I49" s="31"/>
    </row>
    <row r="50" spans="2:9" ht="12.75">
      <c r="B50" s="31" t="s">
        <v>107</v>
      </c>
      <c r="C50" s="31"/>
      <c r="D50" s="31"/>
      <c r="E50" s="31"/>
      <c r="F50" s="31"/>
      <c r="G50" s="31"/>
      <c r="H50" s="31"/>
      <c r="I50" s="31"/>
    </row>
    <row r="51" ht="12.75">
      <c r="B51" s="31" t="s">
        <v>145</v>
      </c>
    </row>
    <row r="52" ht="12.75">
      <c r="B52" s="43" t="s">
        <v>109</v>
      </c>
    </row>
    <row r="53" ht="12.75">
      <c r="B53" s="31"/>
    </row>
    <row r="54" ht="12.75">
      <c r="B54" s="31"/>
    </row>
    <row r="55" spans="2:6" ht="12.75">
      <c r="B55" s="31"/>
      <c r="E55" s="64">
        <v>40583</v>
      </c>
      <c r="F55" s="64"/>
    </row>
    <row r="56" spans="2:8" ht="12.75">
      <c r="B56" s="31" t="s">
        <v>90</v>
      </c>
      <c r="E56" s="45" t="s">
        <v>91</v>
      </c>
      <c r="F56" s="45"/>
      <c r="H56" t="s">
        <v>92</v>
      </c>
    </row>
    <row r="57" spans="2:8" ht="12.75">
      <c r="B57" s="46" t="s">
        <v>93</v>
      </c>
      <c r="E57" s="47" t="s">
        <v>94</v>
      </c>
      <c r="F57" s="47"/>
      <c r="H57" t="s">
        <v>95</v>
      </c>
    </row>
    <row r="58" ht="12.75">
      <c r="B58" s="31"/>
    </row>
  </sheetData>
  <sheetProtection selectLockedCells="1" selectUnlockedCells="1"/>
  <mergeCells count="99">
    <mergeCell ref="B1:D1"/>
    <mergeCell ref="E1:G1"/>
    <mergeCell ref="H1:I1"/>
    <mergeCell ref="B2:D2"/>
    <mergeCell ref="E2:G2"/>
    <mergeCell ref="H2:I2"/>
    <mergeCell ref="B3:D3"/>
    <mergeCell ref="E3:G3"/>
    <mergeCell ref="H3:I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I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I45"/>
    <mergeCell ref="B46:C46"/>
    <mergeCell ref="F46:G46"/>
    <mergeCell ref="E55:F55"/>
    <mergeCell ref="E56:F56"/>
    <mergeCell ref="E57:F5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6">
      <selection activeCell="B54" sqref="B54"/>
    </sheetView>
  </sheetViews>
  <sheetFormatPr defaultColWidth="9.00390625" defaultRowHeight="12.75"/>
  <cols>
    <col min="1" max="1" width="0.12890625" style="0" customWidth="1"/>
    <col min="2" max="2" width="26.875" style="0" customWidth="1"/>
    <col min="3" max="3" width="2.125" style="0" customWidth="1"/>
    <col min="4" max="5" width="10.75390625" style="0" customWidth="1"/>
    <col min="6" max="6" width="26.625" style="0" customWidth="1"/>
    <col min="7" max="7" width="2.125" style="0" customWidth="1"/>
    <col min="8" max="9" width="10.75390625" style="0" customWidth="1"/>
  </cols>
  <sheetData>
    <row r="1" spans="2:9" ht="13.5" customHeight="1">
      <c r="B1" s="1" t="s">
        <v>0</v>
      </c>
      <c r="C1" s="1"/>
      <c r="D1" s="1"/>
      <c r="E1" s="2" t="s">
        <v>1</v>
      </c>
      <c r="F1" s="2"/>
      <c r="G1" s="2"/>
      <c r="H1" s="3" t="s">
        <v>2</v>
      </c>
      <c r="I1" s="3"/>
    </row>
    <row r="2" spans="2:9" ht="13.5" customHeight="1">
      <c r="B2" s="4" t="s">
        <v>3</v>
      </c>
      <c r="C2" s="4"/>
      <c r="D2" s="4"/>
      <c r="E2" s="5" t="s">
        <v>4</v>
      </c>
      <c r="F2" s="5"/>
      <c r="G2" s="5"/>
      <c r="H2" s="6" t="s">
        <v>5</v>
      </c>
      <c r="I2" s="6"/>
    </row>
    <row r="3" spans="2:9" ht="13.5" customHeight="1">
      <c r="B3" s="4" t="s">
        <v>146</v>
      </c>
      <c r="C3" s="4"/>
      <c r="D3" s="4"/>
      <c r="E3" s="5" t="s">
        <v>6</v>
      </c>
      <c r="F3" s="5"/>
      <c r="G3" s="5"/>
      <c r="H3" s="6"/>
      <c r="I3" s="6"/>
    </row>
    <row r="4" spans="2:9" ht="13.5" customHeight="1">
      <c r="B4" s="4"/>
      <c r="C4" s="4"/>
      <c r="D4" s="4"/>
      <c r="E4" s="5" t="s">
        <v>7</v>
      </c>
      <c r="F4" s="5"/>
      <c r="G4" s="5"/>
      <c r="H4" s="6"/>
      <c r="I4" s="6"/>
    </row>
    <row r="5" spans="2:9" ht="13.5" customHeight="1">
      <c r="B5" s="4" t="s">
        <v>8</v>
      </c>
      <c r="C5" s="4"/>
      <c r="D5" s="4"/>
      <c r="E5" s="5" t="s">
        <v>9</v>
      </c>
      <c r="F5" s="5"/>
      <c r="G5" s="5"/>
      <c r="H5" s="7" t="s">
        <v>10</v>
      </c>
      <c r="I5" s="7"/>
    </row>
    <row r="6" spans="2:9" ht="13.5" customHeight="1">
      <c r="B6" s="8"/>
      <c r="C6" s="8"/>
      <c r="D6" s="8"/>
      <c r="E6" s="9" t="s">
        <v>11</v>
      </c>
      <c r="F6" s="9"/>
      <c r="G6" s="9"/>
      <c r="H6" s="10"/>
      <c r="I6" s="10"/>
    </row>
    <row r="7" spans="2:9" ht="13.5" customHeight="1">
      <c r="B7" s="11"/>
      <c r="C7" s="11"/>
      <c r="D7" s="11"/>
      <c r="E7" s="11"/>
      <c r="F7" s="11"/>
      <c r="G7" s="11"/>
      <c r="H7" s="11"/>
      <c r="I7" s="11"/>
    </row>
    <row r="8" spans="2:9" ht="12.75">
      <c r="B8" s="12" t="s">
        <v>12</v>
      </c>
      <c r="C8" s="12"/>
      <c r="D8" s="13" t="s">
        <v>13</v>
      </c>
      <c r="E8" s="14" t="s">
        <v>14</v>
      </c>
      <c r="F8" s="15" t="s">
        <v>15</v>
      </c>
      <c r="G8" s="15"/>
      <c r="H8" s="13" t="s">
        <v>13</v>
      </c>
      <c r="I8" s="16" t="s">
        <v>14</v>
      </c>
    </row>
    <row r="9" spans="2:9" ht="12.75" customHeight="1">
      <c r="B9" s="17" t="s">
        <v>16</v>
      </c>
      <c r="C9" s="17"/>
      <c r="D9" s="74">
        <f>SUM(D10,D11,D20,D21,D25)</f>
        <v>1187572.03</v>
      </c>
      <c r="E9" s="54">
        <f>SUM(E10,E11,E20,E21,E25)</f>
        <v>1320045.07</v>
      </c>
      <c r="F9" s="19" t="s">
        <v>17</v>
      </c>
      <c r="G9" s="19"/>
      <c r="H9" s="73">
        <f>SUM(H11,H14,H15,H16,H17,H10)</f>
        <v>1065505.2400000002</v>
      </c>
      <c r="I9" s="55">
        <f>SUM(I11,I14,I15,I16,I17,I10)</f>
        <v>1145305.62</v>
      </c>
    </row>
    <row r="10" spans="2:9" ht="12.75" customHeight="1">
      <c r="B10" s="17" t="s">
        <v>18</v>
      </c>
      <c r="C10" s="17"/>
      <c r="D10" s="74"/>
      <c r="E10" s="54"/>
      <c r="F10" s="19" t="s">
        <v>19</v>
      </c>
      <c r="G10" s="19"/>
      <c r="H10" s="69">
        <v>3119007.66</v>
      </c>
      <c r="I10" s="56">
        <v>3518410.92</v>
      </c>
    </row>
    <row r="11" spans="2:9" ht="12.75" customHeight="1">
      <c r="B11" s="17" t="s">
        <v>20</v>
      </c>
      <c r="C11" s="17"/>
      <c r="D11" s="69">
        <f>SUM(D12,D18,D19)</f>
        <v>1187572.03</v>
      </c>
      <c r="E11" s="56">
        <f>SUM(E12,E18,E19)</f>
        <v>1320045.07</v>
      </c>
      <c r="F11" s="19" t="s">
        <v>21</v>
      </c>
      <c r="G11" s="19"/>
      <c r="H11" s="72">
        <f>SUM(H12:H13)</f>
        <v>-2053502.42</v>
      </c>
      <c r="I11" s="57">
        <f>SUM(I12:I13)</f>
        <v>-2373105.3</v>
      </c>
    </row>
    <row r="12" spans="2:9" ht="12.75" customHeight="1">
      <c r="B12" s="17" t="s">
        <v>22</v>
      </c>
      <c r="C12" s="17"/>
      <c r="D12" s="73">
        <f>SUM(D13:D17)</f>
        <v>1187572.03</v>
      </c>
      <c r="E12" s="55">
        <f>SUM(E13:E17)</f>
        <v>1275044.1500000001</v>
      </c>
      <c r="F12" s="23" t="s">
        <v>23</v>
      </c>
      <c r="G12" s="23"/>
      <c r="H12" s="69"/>
      <c r="I12" s="56"/>
    </row>
    <row r="13" spans="2:9" ht="12.75" customHeight="1">
      <c r="B13" s="24" t="s">
        <v>24</v>
      </c>
      <c r="C13" s="24"/>
      <c r="D13" s="69">
        <v>122660.8</v>
      </c>
      <c r="E13" s="56">
        <v>113925</v>
      </c>
      <c r="F13" s="23" t="s">
        <v>25</v>
      </c>
      <c r="G13" s="23"/>
      <c r="H13" s="73">
        <v>-2053502.42</v>
      </c>
      <c r="I13" s="55">
        <v>-2373105.3</v>
      </c>
    </row>
    <row r="14" spans="2:9" ht="22.5" customHeight="1">
      <c r="B14" s="25" t="s">
        <v>26</v>
      </c>
      <c r="C14" s="25"/>
      <c r="D14" s="73">
        <v>1061911.83</v>
      </c>
      <c r="E14" s="55">
        <v>1151494.55</v>
      </c>
      <c r="F14" s="26" t="s">
        <v>27</v>
      </c>
      <c r="G14" s="26"/>
      <c r="H14" s="73"/>
      <c r="I14" s="55"/>
    </row>
    <row r="15" spans="2:9" ht="12.75" customHeight="1">
      <c r="B15" s="24" t="s">
        <v>28</v>
      </c>
      <c r="C15" s="24"/>
      <c r="D15" s="73"/>
      <c r="E15" s="55">
        <v>7625</v>
      </c>
      <c r="F15" s="19" t="s">
        <v>29</v>
      </c>
      <c r="G15" s="19"/>
      <c r="H15" s="73"/>
      <c r="I15" s="55"/>
    </row>
    <row r="16" spans="2:9" ht="22.5" customHeight="1">
      <c r="B16" s="24" t="s">
        <v>30</v>
      </c>
      <c r="C16" s="24"/>
      <c r="D16" s="73"/>
      <c r="E16" s="55"/>
      <c r="F16" s="26" t="s">
        <v>31</v>
      </c>
      <c r="G16" s="26"/>
      <c r="H16" s="73"/>
      <c r="I16" s="55"/>
    </row>
    <row r="17" spans="2:9" ht="12.75" customHeight="1">
      <c r="B17" s="24" t="s">
        <v>32</v>
      </c>
      <c r="C17" s="24"/>
      <c r="D17" s="74">
        <v>2999.4</v>
      </c>
      <c r="E17" s="54">
        <v>1999.6</v>
      </c>
      <c r="F17" s="19" t="s">
        <v>33</v>
      </c>
      <c r="G17" s="19"/>
      <c r="H17" s="69"/>
      <c r="I17" s="56"/>
    </row>
    <row r="18" spans="2:9" ht="22.5" customHeight="1">
      <c r="B18" s="27" t="s">
        <v>34</v>
      </c>
      <c r="C18" s="27"/>
      <c r="D18" s="74"/>
      <c r="E18" s="54">
        <v>45000.92</v>
      </c>
      <c r="F18" s="28" t="s">
        <v>35</v>
      </c>
      <c r="G18" s="28"/>
      <c r="H18" s="72"/>
      <c r="I18" s="57"/>
    </row>
    <row r="19" spans="2:9" ht="12.75" customHeight="1">
      <c r="B19" s="27" t="s">
        <v>36</v>
      </c>
      <c r="C19" s="27"/>
      <c r="D19" s="74"/>
      <c r="E19" s="54"/>
      <c r="F19" s="23" t="s">
        <v>101</v>
      </c>
      <c r="G19" s="23"/>
      <c r="H19" s="69"/>
      <c r="I19" s="56"/>
    </row>
    <row r="20" spans="2:9" ht="12.75" customHeight="1">
      <c r="B20" s="17" t="s">
        <v>38</v>
      </c>
      <c r="C20" s="17"/>
      <c r="D20" s="74"/>
      <c r="E20" s="54"/>
      <c r="F20" s="23" t="s">
        <v>39</v>
      </c>
      <c r="G20" s="23"/>
      <c r="H20" s="74"/>
      <c r="I20" s="54"/>
    </row>
    <row r="21" spans="2:9" ht="12.75" customHeight="1">
      <c r="B21" s="17" t="s">
        <v>40</v>
      </c>
      <c r="C21" s="17"/>
      <c r="D21" s="74"/>
      <c r="E21" s="54"/>
      <c r="F21" s="19" t="s">
        <v>41</v>
      </c>
      <c r="G21" s="19"/>
      <c r="H21" s="74"/>
      <c r="I21" s="54"/>
    </row>
    <row r="22" spans="2:9" ht="22.5" customHeight="1">
      <c r="B22" s="24" t="s">
        <v>42</v>
      </c>
      <c r="C22" s="24"/>
      <c r="D22" s="69"/>
      <c r="E22" s="56"/>
      <c r="F22" s="26" t="s">
        <v>43</v>
      </c>
      <c r="G22" s="26"/>
      <c r="H22" s="69">
        <f>SUM(H32,H23)</f>
        <v>248061.58</v>
      </c>
      <c r="I22" s="56">
        <f>SUM(I32,I23)</f>
        <v>255828.55</v>
      </c>
    </row>
    <row r="23" spans="2:9" ht="12.75" customHeight="1">
      <c r="B23" s="25" t="s">
        <v>44</v>
      </c>
      <c r="C23" s="25"/>
      <c r="D23" s="72"/>
      <c r="E23" s="57"/>
      <c r="F23" s="19" t="s">
        <v>45</v>
      </c>
      <c r="G23" s="19"/>
      <c r="H23" s="72">
        <f>SUM(H24:H31)</f>
        <v>190134.81</v>
      </c>
      <c r="I23" s="57">
        <f>SUM(I24:I31)</f>
        <v>205553.78999999998</v>
      </c>
    </row>
    <row r="24" spans="2:9" ht="12.75" customHeight="1">
      <c r="B24" s="25" t="s">
        <v>46</v>
      </c>
      <c r="C24" s="25"/>
      <c r="D24" s="96"/>
      <c r="E24" s="58"/>
      <c r="F24" s="30" t="s">
        <v>47</v>
      </c>
      <c r="G24" s="30"/>
      <c r="H24" s="69"/>
      <c r="I24" s="56"/>
    </row>
    <row r="25" spans="1:9" ht="12.75" customHeight="1">
      <c r="A25" s="31"/>
      <c r="B25" s="27" t="s">
        <v>48</v>
      </c>
      <c r="C25" s="27"/>
      <c r="D25" s="72"/>
      <c r="E25" s="57"/>
      <c r="F25" s="23" t="s">
        <v>49</v>
      </c>
      <c r="G25" s="23"/>
      <c r="H25" s="73">
        <v>8306</v>
      </c>
      <c r="I25" s="55">
        <v>10511</v>
      </c>
    </row>
    <row r="26" spans="1:9" ht="12.75" customHeight="1">
      <c r="A26" s="31"/>
      <c r="B26" s="17" t="s">
        <v>50</v>
      </c>
      <c r="C26" s="17"/>
      <c r="D26" s="69">
        <f>SUM(D27,D32,D38,D42:D43)</f>
        <v>125994.79000000001</v>
      </c>
      <c r="E26" s="56">
        <f>SUM(E27,E32,E38,E42:E43)</f>
        <v>81089.1</v>
      </c>
      <c r="F26" s="30" t="s">
        <v>51</v>
      </c>
      <c r="G26" s="30"/>
      <c r="H26" s="69">
        <v>60968.12</v>
      </c>
      <c r="I26" s="56">
        <v>61645.78</v>
      </c>
    </row>
    <row r="27" spans="1:9" ht="12.75" customHeight="1">
      <c r="A27" s="31"/>
      <c r="B27" s="17" t="s">
        <v>52</v>
      </c>
      <c r="C27" s="17"/>
      <c r="D27" s="69">
        <f>SUM(D28:D31)</f>
        <v>473.27</v>
      </c>
      <c r="E27" s="56">
        <f>SUM(E28:E31)</f>
        <v>1060.2</v>
      </c>
      <c r="F27" s="32" t="s">
        <v>53</v>
      </c>
      <c r="G27" s="32"/>
      <c r="H27" s="73">
        <v>97155.42</v>
      </c>
      <c r="I27" s="55">
        <v>103642.87</v>
      </c>
    </row>
    <row r="28" spans="1:9" ht="12.75" customHeight="1">
      <c r="A28" s="31"/>
      <c r="B28" s="24" t="s">
        <v>54</v>
      </c>
      <c r="C28" s="24"/>
      <c r="D28" s="69">
        <v>473.27</v>
      </c>
      <c r="E28" s="56">
        <v>1060.2</v>
      </c>
      <c r="F28" s="23" t="s">
        <v>55</v>
      </c>
      <c r="G28" s="23"/>
      <c r="H28" s="73"/>
      <c r="I28" s="55"/>
    </row>
    <row r="29" spans="1:9" ht="22.5" customHeight="1">
      <c r="A29" s="31"/>
      <c r="B29" s="24" t="s">
        <v>56</v>
      </c>
      <c r="C29" s="24"/>
      <c r="D29" s="69"/>
      <c r="E29" s="56"/>
      <c r="F29" s="30" t="s">
        <v>57</v>
      </c>
      <c r="G29" s="30"/>
      <c r="H29" s="69">
        <v>23705.27</v>
      </c>
      <c r="I29" s="56">
        <v>29754.14</v>
      </c>
    </row>
    <row r="30" spans="1:9" ht="22.5" customHeight="1">
      <c r="A30" s="31"/>
      <c r="B30" s="24" t="s">
        <v>58</v>
      </c>
      <c r="C30" s="24"/>
      <c r="D30" s="69"/>
      <c r="E30" s="56"/>
      <c r="F30" s="30" t="s">
        <v>59</v>
      </c>
      <c r="G30" s="30"/>
      <c r="H30" s="69"/>
      <c r="I30" s="56"/>
    </row>
    <row r="31" spans="1:9" ht="12.75" customHeight="1">
      <c r="A31" s="31"/>
      <c r="B31" s="24" t="s">
        <v>60</v>
      </c>
      <c r="C31" s="24"/>
      <c r="D31" s="69"/>
      <c r="E31" s="56"/>
      <c r="F31" s="23" t="s">
        <v>61</v>
      </c>
      <c r="G31" s="23"/>
      <c r="H31" s="69"/>
      <c r="I31" s="56"/>
    </row>
    <row r="32" spans="1:9" ht="12.75" customHeight="1">
      <c r="A32" s="31"/>
      <c r="B32" s="17" t="s">
        <v>62</v>
      </c>
      <c r="C32" s="17"/>
      <c r="D32" s="74">
        <f>SUM(D33:D37)</f>
        <v>40736</v>
      </c>
      <c r="E32" s="54">
        <f>SUM(E33:E37)</f>
        <v>44425</v>
      </c>
      <c r="F32" s="28" t="s">
        <v>63</v>
      </c>
      <c r="G32" s="28"/>
      <c r="H32" s="72">
        <f>SUM(H33:H34)</f>
        <v>57926.77</v>
      </c>
      <c r="I32" s="57">
        <f>SUM(I33:I34)</f>
        <v>50274.76</v>
      </c>
    </row>
    <row r="33" spans="1:9" ht="12.75" customHeight="1">
      <c r="A33" s="31"/>
      <c r="B33" s="24" t="s">
        <v>64</v>
      </c>
      <c r="C33" s="24"/>
      <c r="D33" s="69"/>
      <c r="E33" s="56"/>
      <c r="F33" s="30" t="s">
        <v>65</v>
      </c>
      <c r="G33" s="30"/>
      <c r="H33" s="69">
        <v>57926.77</v>
      </c>
      <c r="I33" s="56">
        <v>50274.76</v>
      </c>
    </row>
    <row r="34" spans="1:9" ht="12.75" customHeight="1">
      <c r="A34" s="31"/>
      <c r="B34" s="24" t="s">
        <v>66</v>
      </c>
      <c r="C34" s="24"/>
      <c r="D34" s="69"/>
      <c r="E34" s="56"/>
      <c r="F34" s="23" t="s">
        <v>67</v>
      </c>
      <c r="G34" s="23"/>
      <c r="H34" s="73"/>
      <c r="I34" s="55"/>
    </row>
    <row r="35" spans="1:9" ht="12.75" customHeight="1">
      <c r="A35" s="31"/>
      <c r="B35" s="25" t="s">
        <v>68</v>
      </c>
      <c r="C35" s="25"/>
      <c r="D35" s="73"/>
      <c r="E35" s="55"/>
      <c r="F35" s="19" t="s">
        <v>69</v>
      </c>
      <c r="G35" s="19"/>
      <c r="H35" s="69"/>
      <c r="I35" s="56"/>
    </row>
    <row r="36" spans="1:9" ht="12.75" customHeight="1">
      <c r="A36" s="31"/>
      <c r="B36" s="24" t="s">
        <v>70</v>
      </c>
      <c r="C36" s="24"/>
      <c r="D36" s="69">
        <v>40736</v>
      </c>
      <c r="E36" s="56">
        <v>44425</v>
      </c>
      <c r="F36" s="26" t="s">
        <v>71</v>
      </c>
      <c r="G36" s="26"/>
      <c r="H36" s="69"/>
      <c r="I36" s="56"/>
    </row>
    <row r="37" spans="1:9" ht="21.75" customHeight="1">
      <c r="A37" s="31"/>
      <c r="B37" s="25" t="s">
        <v>72</v>
      </c>
      <c r="C37" s="25"/>
      <c r="D37" s="69"/>
      <c r="E37" s="56"/>
      <c r="F37" s="19" t="s">
        <v>73</v>
      </c>
      <c r="G37" s="19"/>
      <c r="H37" s="73"/>
      <c r="I37" s="55"/>
    </row>
    <row r="38" spans="1:9" ht="12.75" customHeight="1">
      <c r="A38" s="31"/>
      <c r="B38" s="17" t="s">
        <v>74</v>
      </c>
      <c r="C38" s="17"/>
      <c r="D38" s="69">
        <f>SUM(D39:D41)</f>
        <v>84785.52</v>
      </c>
      <c r="E38" s="56">
        <f>SUM(E39:E41)</f>
        <v>35603.9</v>
      </c>
      <c r="F38" s="19" t="s">
        <v>75</v>
      </c>
      <c r="G38" s="19"/>
      <c r="H38" s="69"/>
      <c r="I38" s="56"/>
    </row>
    <row r="39" spans="1:9" ht="12.75" customHeight="1">
      <c r="A39" s="31"/>
      <c r="B39" s="24" t="s">
        <v>76</v>
      </c>
      <c r="C39" s="24"/>
      <c r="D39" s="69"/>
      <c r="E39" s="56"/>
      <c r="F39" s="23"/>
      <c r="G39" s="23"/>
      <c r="H39" s="69"/>
      <c r="I39" s="56"/>
    </row>
    <row r="40" spans="1:9" ht="12.75" customHeight="1">
      <c r="A40" s="31"/>
      <c r="B40" s="25" t="s">
        <v>77</v>
      </c>
      <c r="C40" s="25"/>
      <c r="D40" s="69">
        <v>84785.52</v>
      </c>
      <c r="E40" s="56">
        <v>35603.9</v>
      </c>
      <c r="F40" s="23"/>
      <c r="G40" s="23"/>
      <c r="H40" s="73"/>
      <c r="I40" s="55"/>
    </row>
    <row r="41" spans="1:9" ht="12.75" customHeight="1">
      <c r="A41" s="31"/>
      <c r="B41" s="24" t="s">
        <v>78</v>
      </c>
      <c r="C41" s="24"/>
      <c r="D41" s="69"/>
      <c r="E41" s="56"/>
      <c r="F41" s="23"/>
      <c r="G41" s="23"/>
      <c r="H41" s="74"/>
      <c r="I41" s="54"/>
    </row>
    <row r="42" spans="1:9" ht="12.75" customHeight="1">
      <c r="A42" s="31"/>
      <c r="B42" s="27" t="s">
        <v>79</v>
      </c>
      <c r="C42" s="27"/>
      <c r="D42" s="74"/>
      <c r="E42" s="54"/>
      <c r="F42" s="23"/>
      <c r="G42" s="23"/>
      <c r="H42" s="69"/>
      <c r="I42" s="56"/>
    </row>
    <row r="43" spans="1:9" ht="12.75" customHeight="1">
      <c r="A43" s="31"/>
      <c r="B43" s="17" t="s">
        <v>80</v>
      </c>
      <c r="C43" s="17"/>
      <c r="D43" s="74"/>
      <c r="E43" s="54"/>
      <c r="F43" s="23"/>
      <c r="G43" s="23"/>
      <c r="H43" s="69"/>
      <c r="I43" s="56"/>
    </row>
    <row r="44" spans="1:9" ht="12.75" customHeight="1">
      <c r="A44" s="31"/>
      <c r="B44" s="33" t="s">
        <v>81</v>
      </c>
      <c r="C44" s="33"/>
      <c r="D44" s="97"/>
      <c r="E44" s="59"/>
      <c r="F44" s="35"/>
      <c r="G44" s="35"/>
      <c r="H44" s="97"/>
      <c r="I44" s="59"/>
    </row>
    <row r="45" spans="1:9" ht="12.75" customHeight="1">
      <c r="A45" s="31"/>
      <c r="B45" s="36"/>
      <c r="C45" s="36"/>
      <c r="D45" s="36"/>
      <c r="E45" s="36"/>
      <c r="F45" s="36"/>
      <c r="G45" s="36"/>
      <c r="H45" s="36"/>
      <c r="I45" s="36"/>
    </row>
    <row r="46" spans="1:9" ht="12.75" customHeight="1">
      <c r="A46" s="31"/>
      <c r="B46" s="37" t="s">
        <v>82</v>
      </c>
      <c r="C46" s="37"/>
      <c r="D46" s="60">
        <f>SUM(D44,D26,D9)</f>
        <v>1313566.82</v>
      </c>
      <c r="E46" s="61">
        <f>SUM(E44,E26,E9)</f>
        <v>1401134.1700000002</v>
      </c>
      <c r="F46" s="37" t="s">
        <v>83</v>
      </c>
      <c r="G46" s="37"/>
      <c r="H46" s="62">
        <f>SUM(H38,H35,H22,H21,H18,H9)</f>
        <v>1313566.8200000003</v>
      </c>
      <c r="I46" s="63">
        <f>SUM(I38,I35,I22,I21,I18,I9)</f>
        <v>1401134.1700000002</v>
      </c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42" t="s">
        <v>84</v>
      </c>
      <c r="C48" s="31"/>
      <c r="D48" s="31"/>
      <c r="E48" s="31"/>
      <c r="F48" s="31"/>
      <c r="G48" s="31"/>
      <c r="H48" s="31"/>
      <c r="I48" s="31"/>
    </row>
    <row r="49" spans="2:9" ht="12.75">
      <c r="B49" s="42" t="s">
        <v>85</v>
      </c>
      <c r="C49" s="31"/>
      <c r="D49" s="31"/>
      <c r="E49" s="31"/>
      <c r="F49" s="31"/>
      <c r="G49" s="31"/>
      <c r="H49" s="31"/>
      <c r="I49" s="31"/>
    </row>
    <row r="50" spans="2:9" ht="12.75">
      <c r="B50" s="31" t="s">
        <v>107</v>
      </c>
      <c r="C50" s="31"/>
      <c r="D50" s="31"/>
      <c r="E50" s="31"/>
      <c r="F50" s="31"/>
      <c r="G50" s="31"/>
      <c r="H50" s="31"/>
      <c r="I50" s="31"/>
    </row>
    <row r="51" ht="12.75">
      <c r="B51" s="31" t="s">
        <v>108</v>
      </c>
    </row>
    <row r="52" ht="12.75">
      <c r="B52" s="43" t="s">
        <v>147</v>
      </c>
    </row>
    <row r="53" ht="12.75">
      <c r="B53" s="43" t="s">
        <v>148</v>
      </c>
    </row>
    <row r="54" ht="12.75">
      <c r="B54" s="31"/>
    </row>
    <row r="55" spans="2:6" ht="12.75">
      <c r="B55" s="31"/>
      <c r="E55" s="64"/>
      <c r="F55" s="64"/>
    </row>
    <row r="56" spans="2:8" ht="12.75">
      <c r="B56" s="31" t="s">
        <v>90</v>
      </c>
      <c r="E56" s="45" t="s">
        <v>91</v>
      </c>
      <c r="F56" s="45"/>
      <c r="H56" t="s">
        <v>92</v>
      </c>
    </row>
    <row r="57" spans="2:8" ht="12.75">
      <c r="B57" s="46" t="s">
        <v>93</v>
      </c>
      <c r="E57" s="47" t="s">
        <v>94</v>
      </c>
      <c r="F57" s="47"/>
      <c r="H57" t="s">
        <v>95</v>
      </c>
    </row>
    <row r="58" ht="12.75">
      <c r="B58" s="31"/>
    </row>
  </sheetData>
  <sheetProtection selectLockedCells="1" selectUnlockedCells="1"/>
  <mergeCells count="99">
    <mergeCell ref="B1:D1"/>
    <mergeCell ref="E1:G1"/>
    <mergeCell ref="H1:I1"/>
    <mergeCell ref="B2:D2"/>
    <mergeCell ref="E2:G2"/>
    <mergeCell ref="H2:I2"/>
    <mergeCell ref="B3:D3"/>
    <mergeCell ref="E3:G3"/>
    <mergeCell ref="H3:I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I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I45"/>
    <mergeCell ref="B46:C46"/>
    <mergeCell ref="F46:G46"/>
    <mergeCell ref="E55:F55"/>
    <mergeCell ref="E56:F56"/>
    <mergeCell ref="E57:F5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22">
      <selection activeCell="B52" sqref="B52"/>
    </sheetView>
  </sheetViews>
  <sheetFormatPr defaultColWidth="9.00390625" defaultRowHeight="12.75"/>
  <cols>
    <col min="1" max="1" width="0.12890625" style="0" customWidth="1"/>
    <col min="2" max="2" width="26.875" style="0" customWidth="1"/>
    <col min="3" max="3" width="2.125" style="0" customWidth="1"/>
    <col min="4" max="5" width="10.75390625" style="0" customWidth="1"/>
    <col min="6" max="6" width="26.625" style="0" customWidth="1"/>
    <col min="7" max="7" width="2.125" style="0" customWidth="1"/>
    <col min="8" max="9" width="10.75390625" style="0" customWidth="1"/>
  </cols>
  <sheetData>
    <row r="1" spans="2:9" ht="13.5" customHeight="1">
      <c r="B1" s="1" t="s">
        <v>0</v>
      </c>
      <c r="C1" s="1"/>
      <c r="D1" s="1"/>
      <c r="E1" s="2" t="s">
        <v>1</v>
      </c>
      <c r="F1" s="2"/>
      <c r="G1" s="2"/>
      <c r="H1" s="3" t="s">
        <v>2</v>
      </c>
      <c r="I1" s="3"/>
    </row>
    <row r="2" spans="2:9" ht="13.5" customHeight="1">
      <c r="B2" s="4" t="s">
        <v>3</v>
      </c>
      <c r="C2" s="4"/>
      <c r="D2" s="4"/>
      <c r="E2" s="5" t="s">
        <v>4</v>
      </c>
      <c r="F2" s="5"/>
      <c r="G2" s="5"/>
      <c r="H2" s="6"/>
      <c r="I2" s="6"/>
    </row>
    <row r="3" spans="2:9" ht="13.5" customHeight="1">
      <c r="B3" s="4"/>
      <c r="C3" s="4"/>
      <c r="D3" s="4"/>
      <c r="E3" s="5" t="s">
        <v>6</v>
      </c>
      <c r="F3" s="5"/>
      <c r="G3" s="5"/>
      <c r="H3" s="6"/>
      <c r="I3" s="6"/>
    </row>
    <row r="4" spans="2:9" ht="13.5" customHeight="1">
      <c r="B4" s="4"/>
      <c r="C4" s="4"/>
      <c r="D4" s="4"/>
      <c r="E4" s="5" t="s">
        <v>7</v>
      </c>
      <c r="F4" s="5"/>
      <c r="G4" s="5"/>
      <c r="H4" s="6"/>
      <c r="I4" s="6"/>
    </row>
    <row r="5" spans="2:9" ht="13.5" customHeight="1">
      <c r="B5" s="4" t="s">
        <v>8</v>
      </c>
      <c r="C5" s="4"/>
      <c r="D5" s="4"/>
      <c r="E5" s="5" t="s">
        <v>9</v>
      </c>
      <c r="F5" s="5"/>
      <c r="G5" s="5"/>
      <c r="H5" s="7" t="s">
        <v>10</v>
      </c>
      <c r="I5" s="7"/>
    </row>
    <row r="6" spans="2:9" ht="13.5" customHeight="1">
      <c r="B6" s="8"/>
      <c r="C6" s="8"/>
      <c r="D6" s="8"/>
      <c r="E6" s="9" t="s">
        <v>149</v>
      </c>
      <c r="F6" s="9"/>
      <c r="G6" s="9"/>
      <c r="H6" s="10"/>
      <c r="I6" s="10"/>
    </row>
    <row r="7" spans="2:9" ht="13.5" customHeight="1">
      <c r="B7" s="11"/>
      <c r="C7" s="11"/>
      <c r="D7" s="11"/>
      <c r="E7" s="11"/>
      <c r="F7" s="11"/>
      <c r="G7" s="11"/>
      <c r="H7" s="11"/>
      <c r="I7" s="11"/>
    </row>
    <row r="8" spans="2:9" ht="12.75">
      <c r="B8" s="12" t="s">
        <v>12</v>
      </c>
      <c r="C8" s="12"/>
      <c r="D8" s="51" t="s">
        <v>13</v>
      </c>
      <c r="E8" s="52" t="s">
        <v>14</v>
      </c>
      <c r="F8" s="15" t="s">
        <v>15</v>
      </c>
      <c r="G8" s="15"/>
      <c r="H8" s="51" t="s">
        <v>13</v>
      </c>
      <c r="I8" s="53" t="s">
        <v>14</v>
      </c>
    </row>
    <row r="9" spans="2:9" ht="12.75" customHeight="1">
      <c r="B9" s="17" t="s">
        <v>16</v>
      </c>
      <c r="C9" s="17"/>
      <c r="D9" s="104"/>
      <c r="E9" s="105"/>
      <c r="F9" s="19" t="s">
        <v>17</v>
      </c>
      <c r="G9" s="19"/>
      <c r="H9" s="106"/>
      <c r="I9" s="107"/>
    </row>
    <row r="10" spans="2:9" ht="12.75" customHeight="1">
      <c r="B10" s="17" t="s">
        <v>18</v>
      </c>
      <c r="C10" s="17"/>
      <c r="D10" s="104"/>
      <c r="E10" s="105"/>
      <c r="F10" s="19" t="s">
        <v>19</v>
      </c>
      <c r="G10" s="19"/>
      <c r="H10" s="108"/>
      <c r="I10" s="109"/>
    </row>
    <row r="11" spans="2:9" ht="12.75" customHeight="1">
      <c r="B11" s="17" t="s">
        <v>20</v>
      </c>
      <c r="C11" s="17"/>
      <c r="D11" s="110"/>
      <c r="E11" s="109"/>
      <c r="F11" s="19" t="s">
        <v>21</v>
      </c>
      <c r="G11" s="19"/>
      <c r="H11" s="111"/>
      <c r="I11" s="112"/>
    </row>
    <row r="12" spans="2:9" ht="12.75" customHeight="1">
      <c r="B12" s="17" t="s">
        <v>22</v>
      </c>
      <c r="C12" s="17"/>
      <c r="D12" s="113"/>
      <c r="E12" s="107"/>
      <c r="F12" s="23" t="s">
        <v>23</v>
      </c>
      <c r="G12" s="23"/>
      <c r="H12" s="108"/>
      <c r="I12" s="109"/>
    </row>
    <row r="13" spans="2:9" ht="12.75" customHeight="1">
      <c r="B13" s="24" t="s">
        <v>24</v>
      </c>
      <c r="C13" s="24"/>
      <c r="D13" s="110"/>
      <c r="E13" s="109"/>
      <c r="F13" s="23" t="s">
        <v>25</v>
      </c>
      <c r="G13" s="23"/>
      <c r="H13" s="106"/>
      <c r="I13" s="107"/>
    </row>
    <row r="14" spans="2:9" ht="22.5" customHeight="1">
      <c r="B14" s="25" t="s">
        <v>26</v>
      </c>
      <c r="C14" s="25"/>
      <c r="D14" s="113"/>
      <c r="E14" s="107"/>
      <c r="F14" s="26" t="s">
        <v>27</v>
      </c>
      <c r="G14" s="26"/>
      <c r="H14" s="106"/>
      <c r="I14" s="107"/>
    </row>
    <row r="15" spans="2:9" ht="12.75" customHeight="1">
      <c r="B15" s="24" t="s">
        <v>28</v>
      </c>
      <c r="C15" s="24"/>
      <c r="D15" s="113"/>
      <c r="E15" s="107"/>
      <c r="F15" s="19" t="s">
        <v>29</v>
      </c>
      <c r="G15" s="19"/>
      <c r="H15" s="106"/>
      <c r="I15" s="107"/>
    </row>
    <row r="16" spans="2:9" ht="22.5" customHeight="1">
      <c r="B16" s="24" t="s">
        <v>30</v>
      </c>
      <c r="C16" s="24"/>
      <c r="D16" s="113"/>
      <c r="E16" s="107"/>
      <c r="F16" s="26" t="s">
        <v>31</v>
      </c>
      <c r="G16" s="26"/>
      <c r="H16" s="106"/>
      <c r="I16" s="107"/>
    </row>
    <row r="17" spans="2:9" ht="12.75" customHeight="1">
      <c r="B17" s="24" t="s">
        <v>32</v>
      </c>
      <c r="C17" s="24"/>
      <c r="D17" s="104"/>
      <c r="E17" s="105"/>
      <c r="F17" s="19" t="s">
        <v>33</v>
      </c>
      <c r="G17" s="19"/>
      <c r="H17" s="108"/>
      <c r="I17" s="109"/>
    </row>
    <row r="18" spans="2:9" ht="22.5" customHeight="1">
      <c r="B18" s="27" t="s">
        <v>34</v>
      </c>
      <c r="C18" s="27"/>
      <c r="D18" s="104"/>
      <c r="E18" s="105"/>
      <c r="F18" s="28" t="s">
        <v>35</v>
      </c>
      <c r="G18" s="28"/>
      <c r="H18" s="111"/>
      <c r="I18" s="112"/>
    </row>
    <row r="19" spans="2:9" ht="12.75" customHeight="1">
      <c r="B19" s="27" t="s">
        <v>36</v>
      </c>
      <c r="C19" s="27"/>
      <c r="D19" s="104"/>
      <c r="E19" s="105"/>
      <c r="F19" s="23" t="s">
        <v>101</v>
      </c>
      <c r="G19" s="23"/>
      <c r="H19" s="108"/>
      <c r="I19" s="109"/>
    </row>
    <row r="20" spans="2:9" ht="12.75" customHeight="1">
      <c r="B20" s="17" t="s">
        <v>38</v>
      </c>
      <c r="C20" s="17"/>
      <c r="D20" s="104"/>
      <c r="E20" s="105"/>
      <c r="F20" s="23" t="s">
        <v>39</v>
      </c>
      <c r="G20" s="23"/>
      <c r="H20" s="114"/>
      <c r="I20" s="105"/>
    </row>
    <row r="21" spans="2:9" ht="12.75" customHeight="1">
      <c r="B21" s="17" t="s">
        <v>40</v>
      </c>
      <c r="C21" s="17"/>
      <c r="D21" s="104"/>
      <c r="E21" s="105"/>
      <c r="F21" s="19" t="s">
        <v>41</v>
      </c>
      <c r="G21" s="19"/>
      <c r="H21" s="114"/>
      <c r="I21" s="105"/>
    </row>
    <row r="22" spans="2:9" ht="22.5" customHeight="1">
      <c r="B22" s="24" t="s">
        <v>42</v>
      </c>
      <c r="C22" s="24"/>
      <c r="D22" s="110"/>
      <c r="E22" s="109"/>
      <c r="F22" s="26" t="s">
        <v>43</v>
      </c>
      <c r="G22" s="26"/>
      <c r="H22" s="108"/>
      <c r="I22" s="109"/>
    </row>
    <row r="23" spans="2:9" ht="12.75" customHeight="1">
      <c r="B23" s="25" t="s">
        <v>44</v>
      </c>
      <c r="C23" s="25"/>
      <c r="D23" s="115"/>
      <c r="E23" s="112"/>
      <c r="F23" s="19" t="s">
        <v>45</v>
      </c>
      <c r="G23" s="19"/>
      <c r="H23" s="111"/>
      <c r="I23" s="112"/>
    </row>
    <row r="24" spans="2:9" ht="12.75" customHeight="1">
      <c r="B24" s="25" t="s">
        <v>46</v>
      </c>
      <c r="C24" s="25"/>
      <c r="D24" s="116"/>
      <c r="E24" s="117"/>
      <c r="F24" s="30" t="s">
        <v>47</v>
      </c>
      <c r="G24" s="30"/>
      <c r="H24" s="118"/>
      <c r="I24" s="109"/>
    </row>
    <row r="25" spans="1:9" ht="12.75" customHeight="1">
      <c r="A25" s="31"/>
      <c r="B25" s="27" t="s">
        <v>48</v>
      </c>
      <c r="C25" s="27"/>
      <c r="D25" s="119"/>
      <c r="E25" s="112"/>
      <c r="F25" s="23" t="s">
        <v>49</v>
      </c>
      <c r="G25" s="23"/>
      <c r="H25" s="106"/>
      <c r="I25" s="107"/>
    </row>
    <row r="26" spans="1:9" ht="12.75" customHeight="1">
      <c r="A26" s="31"/>
      <c r="B26" s="17" t="s">
        <v>50</v>
      </c>
      <c r="C26" s="17"/>
      <c r="D26" s="118"/>
      <c r="E26" s="109"/>
      <c r="F26" s="30" t="s">
        <v>51</v>
      </c>
      <c r="G26" s="30"/>
      <c r="H26" s="108"/>
      <c r="I26" s="109"/>
    </row>
    <row r="27" spans="1:9" ht="12.75" customHeight="1">
      <c r="A27" s="31"/>
      <c r="B27" s="17" t="s">
        <v>52</v>
      </c>
      <c r="C27" s="17"/>
      <c r="D27" s="118"/>
      <c r="E27" s="109"/>
      <c r="F27" s="32" t="s">
        <v>53</v>
      </c>
      <c r="G27" s="32"/>
      <c r="H27" s="106"/>
      <c r="I27" s="107"/>
    </row>
    <row r="28" spans="1:9" ht="12.75" customHeight="1">
      <c r="A28" s="31"/>
      <c r="B28" s="24" t="s">
        <v>54</v>
      </c>
      <c r="C28" s="24"/>
      <c r="D28" s="118"/>
      <c r="E28" s="109"/>
      <c r="F28" s="23" t="s">
        <v>55</v>
      </c>
      <c r="G28" s="23"/>
      <c r="H28" s="106"/>
      <c r="I28" s="107"/>
    </row>
    <row r="29" spans="1:9" ht="22.5" customHeight="1">
      <c r="A29" s="31"/>
      <c r="B29" s="24" t="s">
        <v>56</v>
      </c>
      <c r="C29" s="24"/>
      <c r="D29" s="118"/>
      <c r="E29" s="109"/>
      <c r="F29" s="30" t="s">
        <v>57</v>
      </c>
      <c r="G29" s="30"/>
      <c r="H29" s="108"/>
      <c r="I29" s="109"/>
    </row>
    <row r="30" spans="1:9" ht="22.5" customHeight="1">
      <c r="A30" s="31"/>
      <c r="B30" s="24" t="s">
        <v>58</v>
      </c>
      <c r="C30" s="24"/>
      <c r="D30" s="118"/>
      <c r="E30" s="109"/>
      <c r="F30" s="30" t="s">
        <v>59</v>
      </c>
      <c r="G30" s="30"/>
      <c r="H30" s="108"/>
      <c r="I30" s="109"/>
    </row>
    <row r="31" spans="1:9" ht="12.75" customHeight="1">
      <c r="A31" s="31"/>
      <c r="B31" s="24" t="s">
        <v>60</v>
      </c>
      <c r="C31" s="24"/>
      <c r="D31" s="118"/>
      <c r="E31" s="109"/>
      <c r="F31" s="23" t="s">
        <v>61</v>
      </c>
      <c r="G31" s="23"/>
      <c r="H31" s="108"/>
      <c r="I31" s="109"/>
    </row>
    <row r="32" spans="1:9" ht="12.75" customHeight="1">
      <c r="A32" s="31"/>
      <c r="B32" s="17" t="s">
        <v>62</v>
      </c>
      <c r="C32" s="17"/>
      <c r="D32" s="120"/>
      <c r="E32" s="105"/>
      <c r="F32" s="28" t="s">
        <v>63</v>
      </c>
      <c r="G32" s="28"/>
      <c r="H32" s="111"/>
      <c r="I32" s="112"/>
    </row>
    <row r="33" spans="1:9" ht="12.75" customHeight="1">
      <c r="A33" s="31"/>
      <c r="B33" s="24" t="s">
        <v>64</v>
      </c>
      <c r="C33" s="24"/>
      <c r="D33" s="118"/>
      <c r="E33" s="109"/>
      <c r="F33" s="30" t="s">
        <v>65</v>
      </c>
      <c r="G33" s="30"/>
      <c r="H33" s="108"/>
      <c r="I33" s="109"/>
    </row>
    <row r="34" spans="1:9" ht="12.75" customHeight="1">
      <c r="A34" s="31"/>
      <c r="B34" s="24" t="s">
        <v>66</v>
      </c>
      <c r="C34" s="24"/>
      <c r="D34" s="118"/>
      <c r="E34" s="109"/>
      <c r="F34" s="23" t="s">
        <v>67</v>
      </c>
      <c r="G34" s="23"/>
      <c r="H34" s="106"/>
      <c r="I34" s="107"/>
    </row>
    <row r="35" spans="1:9" ht="12.75" customHeight="1">
      <c r="A35" s="31"/>
      <c r="B35" s="25" t="s">
        <v>68</v>
      </c>
      <c r="C35" s="25"/>
      <c r="D35" s="121"/>
      <c r="E35" s="107"/>
      <c r="F35" s="19" t="s">
        <v>69</v>
      </c>
      <c r="G35" s="19"/>
      <c r="H35" s="108"/>
      <c r="I35" s="109"/>
    </row>
    <row r="36" spans="1:9" ht="12.75" customHeight="1">
      <c r="A36" s="31"/>
      <c r="B36" s="24" t="s">
        <v>70</v>
      </c>
      <c r="C36" s="24"/>
      <c r="D36" s="118"/>
      <c r="E36" s="109"/>
      <c r="F36" s="26" t="s">
        <v>71</v>
      </c>
      <c r="G36" s="26"/>
      <c r="H36" s="108"/>
      <c r="I36" s="109"/>
    </row>
    <row r="37" spans="1:9" ht="21.75" customHeight="1">
      <c r="A37" s="31"/>
      <c r="B37" s="25" t="s">
        <v>72</v>
      </c>
      <c r="C37" s="25"/>
      <c r="D37" s="118"/>
      <c r="E37" s="109"/>
      <c r="F37" s="19" t="s">
        <v>73</v>
      </c>
      <c r="G37" s="19"/>
      <c r="H37" s="106"/>
      <c r="I37" s="107"/>
    </row>
    <row r="38" spans="1:9" ht="12.75" customHeight="1">
      <c r="A38" s="31"/>
      <c r="B38" s="17" t="s">
        <v>74</v>
      </c>
      <c r="C38" s="17"/>
      <c r="D38" s="118"/>
      <c r="E38" s="109"/>
      <c r="F38" s="19" t="s">
        <v>75</v>
      </c>
      <c r="G38" s="19"/>
      <c r="H38" s="108"/>
      <c r="I38" s="109"/>
    </row>
    <row r="39" spans="1:9" ht="12.75" customHeight="1">
      <c r="A39" s="31"/>
      <c r="B39" s="24" t="s">
        <v>76</v>
      </c>
      <c r="C39" s="24"/>
      <c r="D39" s="118"/>
      <c r="E39" s="109"/>
      <c r="F39" s="23"/>
      <c r="G39" s="23"/>
      <c r="H39" s="108"/>
      <c r="I39" s="109"/>
    </row>
    <row r="40" spans="1:9" ht="12.75" customHeight="1">
      <c r="A40" s="31"/>
      <c r="B40" s="25" t="s">
        <v>77</v>
      </c>
      <c r="C40" s="25"/>
      <c r="D40" s="118"/>
      <c r="E40" s="109"/>
      <c r="F40" s="23"/>
      <c r="G40" s="23"/>
      <c r="H40" s="106"/>
      <c r="I40" s="107"/>
    </row>
    <row r="41" spans="1:9" ht="12.75" customHeight="1">
      <c r="A41" s="31"/>
      <c r="B41" s="24" t="s">
        <v>78</v>
      </c>
      <c r="C41" s="24"/>
      <c r="D41" s="118"/>
      <c r="E41" s="109"/>
      <c r="F41" s="23"/>
      <c r="G41" s="23"/>
      <c r="H41" s="114"/>
      <c r="I41" s="105"/>
    </row>
    <row r="42" spans="1:9" ht="12.75" customHeight="1">
      <c r="A42" s="31"/>
      <c r="B42" s="27" t="s">
        <v>79</v>
      </c>
      <c r="C42" s="27"/>
      <c r="D42" s="120"/>
      <c r="E42" s="105"/>
      <c r="F42" s="23"/>
      <c r="G42" s="23"/>
      <c r="H42" s="108"/>
      <c r="I42" s="109"/>
    </row>
    <row r="43" spans="1:9" ht="12.75" customHeight="1">
      <c r="A43" s="31"/>
      <c r="B43" s="17" t="s">
        <v>80</v>
      </c>
      <c r="C43" s="17"/>
      <c r="D43" s="120"/>
      <c r="E43" s="105"/>
      <c r="F43" s="23"/>
      <c r="G43" s="23"/>
      <c r="H43" s="108"/>
      <c r="I43" s="109"/>
    </row>
    <row r="44" spans="1:9" ht="12.75" customHeight="1">
      <c r="A44" s="31"/>
      <c r="B44" s="33" t="s">
        <v>81</v>
      </c>
      <c r="C44" s="33"/>
      <c r="D44" s="122"/>
      <c r="E44" s="123"/>
      <c r="F44" s="35"/>
      <c r="G44" s="35"/>
      <c r="H44" s="124"/>
      <c r="I44" s="123"/>
    </row>
    <row r="45" spans="1:9" ht="12.75" customHeight="1">
      <c r="A45" s="31"/>
      <c r="B45" s="36"/>
      <c r="C45" s="36"/>
      <c r="D45" s="36"/>
      <c r="E45" s="36"/>
      <c r="F45" s="36"/>
      <c r="G45" s="36"/>
      <c r="H45" s="36"/>
      <c r="I45" s="36"/>
    </row>
    <row r="46" spans="1:9" ht="12.75" customHeight="1">
      <c r="A46" s="31"/>
      <c r="B46" s="37" t="s">
        <v>82</v>
      </c>
      <c r="C46" s="37"/>
      <c r="D46" s="125"/>
      <c r="E46" s="126"/>
      <c r="F46" s="37" t="s">
        <v>83</v>
      </c>
      <c r="G46" s="37"/>
      <c r="H46" s="127"/>
      <c r="I46" s="128"/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42" t="s">
        <v>84</v>
      </c>
      <c r="C48" s="31"/>
      <c r="D48" s="31"/>
      <c r="E48" s="31"/>
      <c r="F48" s="31"/>
      <c r="G48" s="31"/>
      <c r="H48" s="31"/>
      <c r="I48" s="31"/>
    </row>
    <row r="49" spans="2:9" ht="12.75">
      <c r="B49" s="42" t="s">
        <v>85</v>
      </c>
      <c r="C49" s="31"/>
      <c r="D49" s="31"/>
      <c r="E49" s="31"/>
      <c r="F49" s="31"/>
      <c r="G49" s="31"/>
      <c r="H49" s="31"/>
      <c r="I49" s="31"/>
    </row>
    <row r="50" spans="2:9" ht="12.75">
      <c r="B50" s="31" t="s">
        <v>107</v>
      </c>
      <c r="C50" s="31"/>
      <c r="D50" s="31"/>
      <c r="E50" s="31"/>
      <c r="F50" s="31"/>
      <c r="G50" s="31"/>
      <c r="H50" s="31"/>
      <c r="I50" s="31"/>
    </row>
    <row r="51" ht="12.75">
      <c r="B51" s="31" t="s">
        <v>108</v>
      </c>
    </row>
    <row r="52" ht="12.75">
      <c r="B52" s="43" t="s">
        <v>109</v>
      </c>
    </row>
    <row r="53" ht="12.75">
      <c r="B53" s="31"/>
    </row>
    <row r="54" ht="12.75">
      <c r="B54" s="31"/>
    </row>
    <row r="55" ht="12.75">
      <c r="B55" s="31"/>
    </row>
    <row r="56" spans="2:8" ht="12.75">
      <c r="B56" s="31" t="s">
        <v>90</v>
      </c>
      <c r="E56" s="46" t="s">
        <v>91</v>
      </c>
      <c r="H56" t="s">
        <v>92</v>
      </c>
    </row>
    <row r="57" spans="2:8" ht="12.75">
      <c r="B57" s="46" t="s">
        <v>93</v>
      </c>
      <c r="E57" t="s">
        <v>94</v>
      </c>
      <c r="H57" t="s">
        <v>95</v>
      </c>
    </row>
    <row r="58" ht="12.75">
      <c r="B58" s="31"/>
    </row>
  </sheetData>
  <sheetProtection selectLockedCells="1" selectUnlockedCells="1"/>
  <mergeCells count="96">
    <mergeCell ref="B1:D1"/>
    <mergeCell ref="E1:G1"/>
    <mergeCell ref="H1:I1"/>
    <mergeCell ref="B2:D2"/>
    <mergeCell ref="E2:G2"/>
    <mergeCell ref="H2:I2"/>
    <mergeCell ref="B3:D3"/>
    <mergeCell ref="E3:G3"/>
    <mergeCell ref="H3:I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I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I45"/>
    <mergeCell ref="B46:C46"/>
    <mergeCell ref="F46:G4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E22" sqref="E22"/>
    </sheetView>
  </sheetViews>
  <sheetFormatPr defaultColWidth="9.00390625" defaultRowHeight="12.75"/>
  <cols>
    <col min="1" max="1" width="0.12890625" style="0" customWidth="1"/>
    <col min="2" max="2" width="26.875" style="0" customWidth="1"/>
    <col min="3" max="3" width="2.125" style="0" customWidth="1"/>
    <col min="4" max="5" width="10.75390625" style="0" customWidth="1"/>
    <col min="6" max="6" width="26.625" style="0" customWidth="1"/>
    <col min="7" max="7" width="2.125" style="0" customWidth="1"/>
    <col min="8" max="9" width="10.75390625" style="0" customWidth="1"/>
  </cols>
  <sheetData>
    <row r="1" spans="2:9" ht="13.5" customHeight="1">
      <c r="B1" s="1" t="s">
        <v>0</v>
      </c>
      <c r="C1" s="1"/>
      <c r="D1" s="1"/>
      <c r="E1" s="2" t="s">
        <v>150</v>
      </c>
      <c r="F1" s="2"/>
      <c r="G1" s="2"/>
      <c r="H1" s="3" t="s">
        <v>2</v>
      </c>
      <c r="I1" s="3"/>
    </row>
    <row r="2" spans="2:9" ht="13.5" customHeight="1">
      <c r="B2" s="4" t="s">
        <v>3</v>
      </c>
      <c r="C2" s="4"/>
      <c r="D2" s="4"/>
      <c r="E2" s="5" t="s">
        <v>151</v>
      </c>
      <c r="F2" s="5"/>
      <c r="G2" s="5"/>
      <c r="H2" s="6"/>
      <c r="I2" s="6"/>
    </row>
    <row r="3" spans="2:9" ht="13.5" customHeight="1">
      <c r="B3" s="4"/>
      <c r="C3" s="4"/>
      <c r="D3" s="4"/>
      <c r="E3" s="129" t="s">
        <v>152</v>
      </c>
      <c r="F3" s="129"/>
      <c r="G3" s="129"/>
      <c r="H3" s="6"/>
      <c r="I3" s="6"/>
    </row>
    <row r="4" spans="2:9" ht="13.5" customHeight="1">
      <c r="B4" s="4"/>
      <c r="C4" s="4"/>
      <c r="D4" s="4"/>
      <c r="E4" s="5"/>
      <c r="F4" s="5"/>
      <c r="G4" s="5"/>
      <c r="H4" s="6"/>
      <c r="I4" s="6"/>
    </row>
    <row r="5" spans="2:9" ht="13.5" customHeight="1">
      <c r="B5" s="4" t="s">
        <v>8</v>
      </c>
      <c r="C5" s="4"/>
      <c r="D5" s="4"/>
      <c r="E5" s="5" t="s">
        <v>149</v>
      </c>
      <c r="F5" s="5"/>
      <c r="G5" s="5"/>
      <c r="H5" s="7" t="s">
        <v>10</v>
      </c>
      <c r="I5" s="7"/>
    </row>
    <row r="6" spans="2:9" ht="13.5" customHeight="1">
      <c r="B6" s="8"/>
      <c r="C6" s="8"/>
      <c r="D6" s="8"/>
      <c r="E6" s="9"/>
      <c r="F6" s="9"/>
      <c r="G6" s="9"/>
      <c r="H6" s="10"/>
      <c r="I6" s="10"/>
    </row>
    <row r="7" spans="2:9" ht="13.5" customHeight="1">
      <c r="B7" s="11"/>
      <c r="C7" s="11"/>
      <c r="D7" s="11"/>
      <c r="E7" s="11"/>
      <c r="F7" s="11"/>
      <c r="G7" s="11"/>
      <c r="H7" s="11"/>
      <c r="I7" s="11"/>
    </row>
    <row r="8" spans="2:9" ht="12.75">
      <c r="B8" s="12" t="s">
        <v>12</v>
      </c>
      <c r="C8" s="12"/>
      <c r="D8" s="51" t="s">
        <v>13</v>
      </c>
      <c r="E8" s="52" t="s">
        <v>14</v>
      </c>
      <c r="F8" s="15" t="s">
        <v>15</v>
      </c>
      <c r="G8" s="15"/>
      <c r="H8" s="51" t="s">
        <v>13</v>
      </c>
      <c r="I8" s="53" t="s">
        <v>14</v>
      </c>
    </row>
    <row r="9" spans="2:9" ht="12.75" customHeight="1">
      <c r="B9" s="17" t="s">
        <v>16</v>
      </c>
      <c r="C9" s="17"/>
      <c r="D9" s="104"/>
      <c r="E9" s="105"/>
      <c r="F9" s="19" t="s">
        <v>17</v>
      </c>
      <c r="G9" s="19"/>
      <c r="H9" s="106"/>
      <c r="I9" s="107"/>
    </row>
    <row r="10" spans="2:9" ht="12.75" customHeight="1">
      <c r="B10" s="17" t="s">
        <v>18</v>
      </c>
      <c r="C10" s="17"/>
      <c r="D10" s="104"/>
      <c r="E10" s="105"/>
      <c r="F10" s="19" t="s">
        <v>153</v>
      </c>
      <c r="G10" s="19"/>
      <c r="H10" s="108"/>
      <c r="I10" s="109"/>
    </row>
    <row r="11" spans="2:9" ht="22.5" customHeight="1">
      <c r="B11" s="17" t="s">
        <v>20</v>
      </c>
      <c r="C11" s="17"/>
      <c r="D11" s="110"/>
      <c r="E11" s="109"/>
      <c r="F11" s="27" t="s">
        <v>154</v>
      </c>
      <c r="G11" s="27"/>
      <c r="H11" s="111"/>
      <c r="I11" s="112"/>
    </row>
    <row r="12" spans="2:9" ht="22.5" customHeight="1">
      <c r="B12" s="24" t="s">
        <v>24</v>
      </c>
      <c r="C12" s="24"/>
      <c r="D12" s="110"/>
      <c r="E12" s="109"/>
      <c r="F12" s="27" t="s">
        <v>155</v>
      </c>
      <c r="G12" s="27"/>
      <c r="H12" s="106"/>
      <c r="I12" s="107"/>
    </row>
    <row r="13" spans="2:9" ht="22.5" customHeight="1">
      <c r="B13" s="25" t="s">
        <v>26</v>
      </c>
      <c r="C13" s="25"/>
      <c r="D13" s="113"/>
      <c r="E13" s="107"/>
      <c r="F13" s="26" t="s">
        <v>156</v>
      </c>
      <c r="G13" s="26"/>
      <c r="H13" s="106"/>
      <c r="I13" s="107"/>
    </row>
    <row r="14" spans="2:9" ht="12.75" customHeight="1">
      <c r="B14" s="24" t="s">
        <v>157</v>
      </c>
      <c r="C14" s="24"/>
      <c r="D14" s="113"/>
      <c r="E14" s="107"/>
      <c r="F14" s="23" t="s">
        <v>158</v>
      </c>
      <c r="G14" s="23"/>
      <c r="H14" s="106"/>
      <c r="I14" s="107"/>
    </row>
    <row r="15" spans="2:9" ht="22.5" customHeight="1">
      <c r="B15" s="25" t="s">
        <v>159</v>
      </c>
      <c r="C15" s="25"/>
      <c r="D15" s="113"/>
      <c r="E15" s="107"/>
      <c r="F15" s="30" t="s">
        <v>25</v>
      </c>
      <c r="G15" s="30"/>
      <c r="H15" s="106"/>
      <c r="I15" s="107"/>
    </row>
    <row r="16" spans="2:9" ht="22.5" customHeight="1">
      <c r="B16" s="25" t="s">
        <v>160</v>
      </c>
      <c r="C16" s="25"/>
      <c r="D16" s="104"/>
      <c r="E16" s="105"/>
      <c r="F16" s="19" t="s">
        <v>161</v>
      </c>
      <c r="G16" s="19"/>
      <c r="H16" s="108"/>
      <c r="I16" s="109"/>
    </row>
    <row r="17" spans="2:9" ht="12.75" customHeight="1">
      <c r="B17" s="17" t="s">
        <v>162</v>
      </c>
      <c r="C17" s="17"/>
      <c r="D17" s="104"/>
      <c r="E17" s="105"/>
      <c r="F17" s="23" t="s">
        <v>158</v>
      </c>
      <c r="G17" s="23"/>
      <c r="H17" s="114"/>
      <c r="I17" s="105"/>
    </row>
    <row r="18" spans="2:9" ht="12.75" customHeight="1">
      <c r="B18" s="24" t="s">
        <v>42</v>
      </c>
      <c r="C18" s="24"/>
      <c r="D18" s="110"/>
      <c r="E18" s="109"/>
      <c r="F18" s="30" t="s">
        <v>25</v>
      </c>
      <c r="G18" s="30"/>
      <c r="H18" s="108"/>
      <c r="I18" s="109"/>
    </row>
    <row r="19" spans="2:9" ht="22.5" customHeight="1">
      <c r="B19" s="25" t="s">
        <v>44</v>
      </c>
      <c r="C19" s="25"/>
      <c r="D19" s="115"/>
      <c r="E19" s="112"/>
      <c r="F19" s="27" t="s">
        <v>163</v>
      </c>
      <c r="G19" s="27"/>
      <c r="H19" s="111"/>
      <c r="I19" s="112"/>
    </row>
    <row r="20" spans="2:9" ht="12.75" customHeight="1">
      <c r="B20" s="25" t="s">
        <v>164</v>
      </c>
      <c r="C20" s="25"/>
      <c r="D20" s="116"/>
      <c r="E20" s="117"/>
      <c r="F20" s="26" t="s">
        <v>165</v>
      </c>
      <c r="G20" s="26"/>
      <c r="H20" s="118"/>
      <c r="I20" s="109"/>
    </row>
    <row r="21" spans="2:9" ht="12.75" customHeight="1">
      <c r="B21" s="27" t="s">
        <v>166</v>
      </c>
      <c r="C21" s="27"/>
      <c r="D21" s="130"/>
      <c r="E21" s="131"/>
      <c r="F21" s="27" t="s">
        <v>167</v>
      </c>
      <c r="G21" s="27"/>
      <c r="H21" s="106"/>
      <c r="I21" s="107"/>
    </row>
    <row r="22" spans="2:9" ht="12.75" customHeight="1">
      <c r="B22" s="27" t="s">
        <v>48</v>
      </c>
      <c r="C22" s="27"/>
      <c r="D22" s="130"/>
      <c r="E22" s="131"/>
      <c r="F22" s="27" t="s">
        <v>168</v>
      </c>
      <c r="G22" s="27"/>
      <c r="H22" s="106"/>
      <c r="I22" s="107"/>
    </row>
    <row r="23" spans="1:9" ht="12.75" customHeight="1">
      <c r="A23" s="31"/>
      <c r="B23" s="17" t="s">
        <v>50</v>
      </c>
      <c r="C23" s="17"/>
      <c r="D23" s="118"/>
      <c r="E23" s="109"/>
      <c r="F23" s="27" t="s">
        <v>169</v>
      </c>
      <c r="G23" s="27"/>
      <c r="H23" s="108"/>
      <c r="I23" s="109"/>
    </row>
    <row r="24" spans="1:9" ht="22.5" customHeight="1">
      <c r="A24" s="31"/>
      <c r="B24" s="17" t="s">
        <v>52</v>
      </c>
      <c r="C24" s="17"/>
      <c r="D24" s="118"/>
      <c r="E24" s="109"/>
      <c r="F24" s="132" t="s">
        <v>170</v>
      </c>
      <c r="G24" s="132"/>
      <c r="H24" s="106"/>
      <c r="I24" s="107"/>
    </row>
    <row r="25" spans="1:9" ht="12.75" customHeight="1">
      <c r="A25" s="31"/>
      <c r="B25" s="17" t="s">
        <v>171</v>
      </c>
      <c r="C25" s="17"/>
      <c r="D25" s="118"/>
      <c r="E25" s="109"/>
      <c r="F25" s="27" t="s">
        <v>172</v>
      </c>
      <c r="G25" s="27"/>
      <c r="H25" s="106"/>
      <c r="I25" s="107"/>
    </row>
    <row r="26" spans="1:9" ht="12.75" customHeight="1">
      <c r="A26" s="31"/>
      <c r="B26" s="17" t="s">
        <v>173</v>
      </c>
      <c r="C26" s="17"/>
      <c r="D26" s="118"/>
      <c r="E26" s="109"/>
      <c r="F26" s="27" t="s">
        <v>174</v>
      </c>
      <c r="G26" s="27"/>
      <c r="H26" s="108"/>
      <c r="I26" s="109"/>
    </row>
    <row r="27" spans="1:9" ht="12.75" customHeight="1">
      <c r="A27" s="31"/>
      <c r="B27" s="17" t="s">
        <v>175</v>
      </c>
      <c r="C27" s="17"/>
      <c r="D27" s="118"/>
      <c r="E27" s="109"/>
      <c r="F27" s="19" t="s">
        <v>176</v>
      </c>
      <c r="G27" s="19"/>
      <c r="H27" s="108"/>
      <c r="I27" s="109"/>
    </row>
    <row r="28" spans="1:9" ht="12.75" customHeight="1">
      <c r="A28" s="31"/>
      <c r="B28" s="27" t="s">
        <v>177</v>
      </c>
      <c r="C28" s="27"/>
      <c r="D28" s="120"/>
      <c r="E28" s="105"/>
      <c r="F28" s="19" t="s">
        <v>178</v>
      </c>
      <c r="G28" s="19"/>
      <c r="H28" s="108"/>
      <c r="I28" s="109"/>
    </row>
    <row r="29" spans="1:9" ht="12.75" customHeight="1">
      <c r="A29" s="31"/>
      <c r="B29" s="17" t="s">
        <v>179</v>
      </c>
      <c r="C29" s="17"/>
      <c r="D29" s="120"/>
      <c r="E29" s="105"/>
      <c r="F29" s="19" t="s">
        <v>180</v>
      </c>
      <c r="G29" s="19"/>
      <c r="H29" s="108"/>
      <c r="I29" s="109"/>
    </row>
    <row r="30" spans="1:9" ht="12.75" customHeight="1">
      <c r="A30" s="31"/>
      <c r="B30" s="33" t="s">
        <v>181</v>
      </c>
      <c r="C30" s="33"/>
      <c r="D30" s="122"/>
      <c r="E30" s="123"/>
      <c r="F30" s="133" t="s">
        <v>182</v>
      </c>
      <c r="G30" s="133"/>
      <c r="H30" s="124"/>
      <c r="I30" s="123"/>
    </row>
    <row r="31" spans="1:9" ht="12.75" customHeight="1">
      <c r="A31" s="31"/>
      <c r="B31" s="36"/>
      <c r="C31" s="36"/>
      <c r="D31" s="36"/>
      <c r="E31" s="36"/>
      <c r="F31" s="36"/>
      <c r="G31" s="36"/>
      <c r="H31" s="36"/>
      <c r="I31" s="36"/>
    </row>
    <row r="32" spans="1:9" ht="12.75" customHeight="1">
      <c r="A32" s="31"/>
      <c r="B32" s="37" t="s">
        <v>82</v>
      </c>
      <c r="C32" s="37"/>
      <c r="D32" s="125"/>
      <c r="E32" s="126"/>
      <c r="F32" s="37" t="s">
        <v>83</v>
      </c>
      <c r="G32" s="37"/>
      <c r="H32" s="127"/>
      <c r="I32" s="128"/>
    </row>
    <row r="33" spans="1:9" ht="12.75">
      <c r="A33" s="31"/>
      <c r="B33" s="31" t="s">
        <v>183</v>
      </c>
      <c r="C33" s="31"/>
      <c r="D33" s="31"/>
      <c r="E33" s="31"/>
      <c r="F33" s="31"/>
      <c r="G33" s="31"/>
      <c r="H33" s="31"/>
      <c r="I33" s="31"/>
    </row>
    <row r="34" spans="2:9" ht="12.75">
      <c r="B34" s="42"/>
      <c r="C34" s="31"/>
      <c r="D34" s="31"/>
      <c r="E34" s="31"/>
      <c r="F34" s="31"/>
      <c r="G34" s="31"/>
      <c r="H34" s="31"/>
      <c r="I34" s="31"/>
    </row>
    <row r="35" spans="2:9" ht="12.75">
      <c r="B35" s="42" t="s">
        <v>184</v>
      </c>
      <c r="C35" s="31"/>
      <c r="D35" s="31"/>
      <c r="E35" s="31"/>
      <c r="F35" s="31"/>
      <c r="G35" s="31"/>
      <c r="H35" s="31"/>
      <c r="I35" s="31"/>
    </row>
    <row r="36" spans="2:9" ht="12.75">
      <c r="B36" s="43" t="s">
        <v>185</v>
      </c>
      <c r="C36" s="31"/>
      <c r="D36" s="31"/>
      <c r="E36" s="31"/>
      <c r="F36" s="31"/>
      <c r="G36" s="31"/>
      <c r="H36" s="31"/>
      <c r="I36" s="31"/>
    </row>
    <row r="37" ht="12.75">
      <c r="B37" s="43" t="s">
        <v>186</v>
      </c>
    </row>
    <row r="38" ht="12.75">
      <c r="B38" s="43" t="s">
        <v>187</v>
      </c>
    </row>
    <row r="39" ht="12.75">
      <c r="B39" s="31"/>
    </row>
    <row r="40" ht="12.75">
      <c r="B40" s="31"/>
    </row>
    <row r="41" ht="12.75">
      <c r="B41" s="31"/>
    </row>
    <row r="42" ht="12.75">
      <c r="B42" s="31"/>
    </row>
    <row r="43" spans="2:8" ht="12.75">
      <c r="B43" s="31" t="s">
        <v>90</v>
      </c>
      <c r="E43" s="46" t="s">
        <v>91</v>
      </c>
      <c r="H43" s="46" t="s">
        <v>188</v>
      </c>
    </row>
    <row r="44" spans="1:9" ht="12.75">
      <c r="A44" s="134"/>
      <c r="B44" s="134" t="s">
        <v>189</v>
      </c>
      <c r="C44" s="134"/>
      <c r="D44" s="134"/>
      <c r="E44" s="134" t="s">
        <v>94</v>
      </c>
      <c r="F44" s="134"/>
      <c r="G44" s="134"/>
      <c r="H44" s="134" t="s">
        <v>190</v>
      </c>
      <c r="I44" s="134"/>
    </row>
    <row r="45" ht="12.75">
      <c r="B45" s="31"/>
    </row>
  </sheetData>
  <sheetProtection selectLockedCells="1" selectUnlockedCells="1"/>
  <mergeCells count="68">
    <mergeCell ref="B1:D1"/>
    <mergeCell ref="E1:G1"/>
    <mergeCell ref="H1:I1"/>
    <mergeCell ref="B2:D2"/>
    <mergeCell ref="E2:G2"/>
    <mergeCell ref="H2:I2"/>
    <mergeCell ref="B3:D3"/>
    <mergeCell ref="E3:G3"/>
    <mergeCell ref="H3:I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I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I31"/>
    <mergeCell ref="B32:C32"/>
    <mergeCell ref="F32:G32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6">
      <selection activeCell="B52" sqref="B52"/>
    </sheetView>
  </sheetViews>
  <sheetFormatPr defaultColWidth="9.00390625" defaultRowHeight="12.75"/>
  <cols>
    <col min="1" max="1" width="0.12890625" style="0" customWidth="1"/>
    <col min="2" max="2" width="26.875" style="0" customWidth="1"/>
    <col min="3" max="3" width="2.25390625" style="0" customWidth="1"/>
    <col min="4" max="5" width="10.75390625" style="0" customWidth="1"/>
    <col min="6" max="6" width="26.625" style="0" customWidth="1"/>
    <col min="7" max="7" width="2.125" style="0" customWidth="1"/>
    <col min="8" max="9" width="10.75390625" style="0" customWidth="1"/>
  </cols>
  <sheetData>
    <row r="1" spans="2:9" ht="13.5" customHeight="1">
      <c r="B1" s="1" t="s">
        <v>0</v>
      </c>
      <c r="C1" s="1"/>
      <c r="D1" s="1"/>
      <c r="E1" s="2" t="s">
        <v>1</v>
      </c>
      <c r="F1" s="2"/>
      <c r="G1" s="2"/>
      <c r="H1" s="3" t="s">
        <v>2</v>
      </c>
      <c r="I1" s="3"/>
    </row>
    <row r="2" spans="2:9" ht="13.5" customHeight="1">
      <c r="B2" s="4" t="s">
        <v>3</v>
      </c>
      <c r="C2" s="4"/>
      <c r="D2" s="4"/>
      <c r="E2" s="5" t="s">
        <v>4</v>
      </c>
      <c r="F2" s="5"/>
      <c r="G2" s="5"/>
      <c r="H2" s="6" t="s">
        <v>5</v>
      </c>
      <c r="I2" s="6"/>
    </row>
    <row r="3" spans="2:9" ht="13.5" customHeight="1">
      <c r="B3" s="4" t="s">
        <v>96</v>
      </c>
      <c r="C3" s="4"/>
      <c r="D3" s="4"/>
      <c r="E3" s="5"/>
      <c r="F3" s="5"/>
      <c r="G3" s="5"/>
      <c r="H3" s="6"/>
      <c r="I3" s="6"/>
    </row>
    <row r="4" spans="2:9" ht="13.5" customHeight="1">
      <c r="B4" s="4"/>
      <c r="C4" s="4"/>
      <c r="D4" s="4"/>
      <c r="E4" s="5" t="s">
        <v>7</v>
      </c>
      <c r="F4" s="5"/>
      <c r="G4" s="5"/>
      <c r="H4" s="6"/>
      <c r="I4" s="6"/>
    </row>
    <row r="5" spans="2:9" ht="13.5" customHeight="1">
      <c r="B5" s="4" t="s">
        <v>8</v>
      </c>
      <c r="C5" s="4"/>
      <c r="D5" s="4"/>
      <c r="E5" s="5" t="s">
        <v>9</v>
      </c>
      <c r="F5" s="5"/>
      <c r="G5" s="5"/>
      <c r="H5" s="7" t="s">
        <v>10</v>
      </c>
      <c r="I5" s="7"/>
    </row>
    <row r="6" spans="2:9" ht="13.5" customHeight="1">
      <c r="B6" s="8"/>
      <c r="C6" s="8"/>
      <c r="D6" s="8"/>
      <c r="E6" s="9" t="s">
        <v>11</v>
      </c>
      <c r="F6" s="9"/>
      <c r="G6" s="9"/>
      <c r="H6" s="10"/>
      <c r="I6" s="10"/>
    </row>
    <row r="7" spans="2:9" ht="13.5" customHeight="1">
      <c r="B7" s="11"/>
      <c r="C7" s="11"/>
      <c r="D7" s="11"/>
      <c r="E7" s="11"/>
      <c r="F7" s="11"/>
      <c r="G7" s="11"/>
      <c r="H7" s="11"/>
      <c r="I7" s="11"/>
    </row>
    <row r="8" spans="2:9" ht="12.75">
      <c r="B8" s="12" t="s">
        <v>12</v>
      </c>
      <c r="C8" s="12"/>
      <c r="D8" s="13" t="s">
        <v>13</v>
      </c>
      <c r="E8" s="14" t="s">
        <v>14</v>
      </c>
      <c r="F8" s="15" t="s">
        <v>15</v>
      </c>
      <c r="G8" s="15"/>
      <c r="H8" s="13" t="s">
        <v>13</v>
      </c>
      <c r="I8" s="16" t="s">
        <v>14</v>
      </c>
    </row>
    <row r="9" spans="2:9" ht="12.75" customHeight="1">
      <c r="B9" s="17" t="s">
        <v>16</v>
      </c>
      <c r="C9" s="17"/>
      <c r="D9" s="18">
        <f>SUM(D10,D11,D20,D21,D25)</f>
        <v>0</v>
      </c>
      <c r="E9" s="18">
        <f>SUM(E10,E11,E20,E21,E25)</f>
        <v>1465234.3299999998</v>
      </c>
      <c r="F9" s="19" t="s">
        <v>17</v>
      </c>
      <c r="G9" s="19"/>
      <c r="H9" s="20">
        <f>SUM(H11,H14,H15,H16,H17,H10)</f>
        <v>330574.58999999985</v>
      </c>
      <c r="I9" s="20">
        <f>SUM(I11,I14,I15,I16,I17,I10)</f>
        <v>3611930.4400000013</v>
      </c>
    </row>
    <row r="10" spans="2:9" ht="12.75" customHeight="1">
      <c r="B10" s="17" t="s">
        <v>18</v>
      </c>
      <c r="C10" s="17"/>
      <c r="D10" s="18"/>
      <c r="E10" s="18"/>
      <c r="F10" s="19" t="s">
        <v>19</v>
      </c>
      <c r="G10" s="19"/>
      <c r="H10" s="21">
        <v>11619001.72</v>
      </c>
      <c r="I10" s="21">
        <v>14610765.55</v>
      </c>
    </row>
    <row r="11" spans="2:9" ht="12.75" customHeight="1">
      <c r="B11" s="17" t="s">
        <v>20</v>
      </c>
      <c r="C11" s="17"/>
      <c r="D11" s="21">
        <f>SUM(D12,D18,D19)</f>
        <v>0</v>
      </c>
      <c r="E11" s="21">
        <f>SUM(E12,E18,E19)</f>
        <v>1465234.3299999998</v>
      </c>
      <c r="F11" s="19" t="s">
        <v>21</v>
      </c>
      <c r="G11" s="19"/>
      <c r="H11" s="22">
        <f>SUM(H12:H13)</f>
        <v>-11288427.13</v>
      </c>
      <c r="I11" s="22">
        <f>SUM(I12:I13)</f>
        <v>-10998835.11</v>
      </c>
    </row>
    <row r="12" spans="2:9" ht="12.75" customHeight="1">
      <c r="B12" s="17" t="s">
        <v>22</v>
      </c>
      <c r="C12" s="17"/>
      <c r="D12" s="20">
        <f>SUM(D13:D17)</f>
        <v>0</v>
      </c>
      <c r="E12" s="20">
        <f>SUM(E13:E17)</f>
        <v>1465234.3299999998</v>
      </c>
      <c r="F12" s="23" t="s">
        <v>23</v>
      </c>
      <c r="G12" s="23"/>
      <c r="H12" s="21"/>
      <c r="I12" s="21"/>
    </row>
    <row r="13" spans="2:9" ht="12.75" customHeight="1">
      <c r="B13" s="24" t="s">
        <v>24</v>
      </c>
      <c r="C13" s="24"/>
      <c r="D13" s="21"/>
      <c r="E13" s="21"/>
      <c r="F13" s="23" t="s">
        <v>25</v>
      </c>
      <c r="G13" s="23"/>
      <c r="H13" s="21">
        <v>-11288427.13</v>
      </c>
      <c r="I13" s="21">
        <v>-10998835.11</v>
      </c>
    </row>
    <row r="14" spans="2:9" ht="22.5" customHeight="1">
      <c r="B14" s="25" t="s">
        <v>26</v>
      </c>
      <c r="C14" s="25"/>
      <c r="D14" s="20"/>
      <c r="E14" s="20">
        <v>1455248.94</v>
      </c>
      <c r="F14" s="26" t="s">
        <v>27</v>
      </c>
      <c r="G14" s="26"/>
      <c r="H14" s="20"/>
      <c r="I14" s="20"/>
    </row>
    <row r="15" spans="2:9" ht="12.75" customHeight="1">
      <c r="B15" s="24" t="s">
        <v>28</v>
      </c>
      <c r="C15" s="24"/>
      <c r="D15" s="20"/>
      <c r="E15" s="20">
        <v>9985.39</v>
      </c>
      <c r="F15" s="19" t="s">
        <v>29</v>
      </c>
      <c r="G15" s="19"/>
      <c r="H15" s="20"/>
      <c r="I15" s="20"/>
    </row>
    <row r="16" spans="2:9" ht="22.5" customHeight="1">
      <c r="B16" s="24" t="s">
        <v>30</v>
      </c>
      <c r="C16" s="24"/>
      <c r="D16" s="20"/>
      <c r="E16" s="20"/>
      <c r="F16" s="26" t="s">
        <v>31</v>
      </c>
      <c r="G16" s="26"/>
      <c r="H16" s="20"/>
      <c r="I16" s="20"/>
    </row>
    <row r="17" spans="2:9" ht="12.75" customHeight="1">
      <c r="B17" s="24" t="s">
        <v>32</v>
      </c>
      <c r="C17" s="24"/>
      <c r="D17" s="18"/>
      <c r="E17" s="18"/>
      <c r="F17" s="19" t="s">
        <v>33</v>
      </c>
      <c r="G17" s="19"/>
      <c r="H17" s="21"/>
      <c r="I17" s="21"/>
    </row>
    <row r="18" spans="2:9" ht="22.5" customHeight="1">
      <c r="B18" s="27" t="s">
        <v>34</v>
      </c>
      <c r="C18" s="27"/>
      <c r="D18" s="18"/>
      <c r="E18" s="18"/>
      <c r="F18" s="28" t="s">
        <v>35</v>
      </c>
      <c r="G18" s="28"/>
      <c r="H18" s="22">
        <f>SUM(H19:H20)</f>
        <v>0</v>
      </c>
      <c r="I18" s="22">
        <f>SUM(I19:I20)</f>
        <v>0</v>
      </c>
    </row>
    <row r="19" spans="2:9" ht="12.75" customHeight="1">
      <c r="B19" s="27" t="s">
        <v>36</v>
      </c>
      <c r="C19" s="27"/>
      <c r="D19" s="18"/>
      <c r="E19" s="18"/>
      <c r="F19" s="23" t="s">
        <v>37</v>
      </c>
      <c r="G19" s="23"/>
      <c r="H19" s="21"/>
      <c r="I19" s="21"/>
    </row>
    <row r="20" spans="2:9" ht="12.75" customHeight="1">
      <c r="B20" s="17" t="s">
        <v>38</v>
      </c>
      <c r="C20" s="17"/>
      <c r="D20" s="18"/>
      <c r="E20" s="18"/>
      <c r="F20" s="23" t="s">
        <v>39</v>
      </c>
      <c r="G20" s="23"/>
      <c r="H20" s="18"/>
      <c r="I20" s="18"/>
    </row>
    <row r="21" spans="2:9" ht="12.75" customHeight="1">
      <c r="B21" s="17" t="s">
        <v>40</v>
      </c>
      <c r="C21" s="17"/>
      <c r="D21" s="18">
        <f>SUM(D22:D24)</f>
        <v>0</v>
      </c>
      <c r="E21" s="18">
        <f>SUM(E22:E24)</f>
        <v>0</v>
      </c>
      <c r="F21" s="19" t="s">
        <v>41</v>
      </c>
      <c r="G21" s="19"/>
      <c r="H21" s="18"/>
      <c r="I21" s="18">
        <v>3171538.37</v>
      </c>
    </row>
    <row r="22" spans="2:9" ht="22.5" customHeight="1">
      <c r="B22" s="24" t="s">
        <v>42</v>
      </c>
      <c r="C22" s="24"/>
      <c r="D22" s="21"/>
      <c r="E22" s="21"/>
      <c r="F22" s="26" t="s">
        <v>43</v>
      </c>
      <c r="G22" s="26"/>
      <c r="H22" s="21">
        <f>SUM(H32,H23)</f>
        <v>795876.3300000001</v>
      </c>
      <c r="I22" s="21">
        <f>SUM(I32,I23)</f>
        <v>87018.3</v>
      </c>
    </row>
    <row r="23" spans="2:9" ht="12.75" customHeight="1">
      <c r="B23" s="25" t="s">
        <v>44</v>
      </c>
      <c r="C23" s="25"/>
      <c r="D23" s="22"/>
      <c r="E23" s="22"/>
      <c r="F23" s="19" t="s">
        <v>45</v>
      </c>
      <c r="G23" s="19"/>
      <c r="H23" s="22">
        <f>SUM(H24:H31)</f>
        <v>795780.4600000001</v>
      </c>
      <c r="I23" s="22">
        <f>SUM(I24:I31)</f>
        <v>86526.14</v>
      </c>
    </row>
    <row r="24" spans="2:9" ht="12.75" customHeight="1">
      <c r="B24" s="25" t="s">
        <v>46</v>
      </c>
      <c r="C24" s="25"/>
      <c r="D24" s="29"/>
      <c r="E24" s="29"/>
      <c r="F24" s="30" t="s">
        <v>47</v>
      </c>
      <c r="G24" s="30"/>
      <c r="H24" s="21"/>
      <c r="I24" s="21"/>
    </row>
    <row r="25" spans="1:9" ht="12.75" customHeight="1">
      <c r="A25" s="31"/>
      <c r="B25" s="27" t="s">
        <v>48</v>
      </c>
      <c r="C25" s="27"/>
      <c r="D25" s="22"/>
      <c r="E25" s="22"/>
      <c r="F25" s="23" t="s">
        <v>49</v>
      </c>
      <c r="G25" s="23"/>
      <c r="H25" s="20"/>
      <c r="I25" s="20"/>
    </row>
    <row r="26" spans="1:9" ht="12.75" customHeight="1">
      <c r="A26" s="31"/>
      <c r="B26" s="17" t="s">
        <v>50</v>
      </c>
      <c r="C26" s="17"/>
      <c r="D26" s="21">
        <f>SUM(D27,D32,D38,D42,D43)</f>
        <v>1126450.92</v>
      </c>
      <c r="E26" s="21">
        <f>SUM(E27,E32,E38,E42,E43)</f>
        <v>5405252.78</v>
      </c>
      <c r="F26" s="30" t="s">
        <v>51</v>
      </c>
      <c r="G26" s="30"/>
      <c r="H26" s="21">
        <v>11542.28</v>
      </c>
      <c r="I26" s="21">
        <v>13465.14</v>
      </c>
    </row>
    <row r="27" spans="1:9" ht="12.75" customHeight="1">
      <c r="A27" s="31"/>
      <c r="B27" s="17" t="s">
        <v>52</v>
      </c>
      <c r="C27" s="17"/>
      <c r="D27" s="21">
        <f>SUM(D28:D31)</f>
        <v>0</v>
      </c>
      <c r="E27" s="21">
        <f>SUM(E28:E31)</f>
        <v>0</v>
      </c>
      <c r="F27" s="32" t="s">
        <v>53</v>
      </c>
      <c r="G27" s="32"/>
      <c r="H27" s="20">
        <v>63175</v>
      </c>
      <c r="I27" s="20">
        <v>73061</v>
      </c>
    </row>
    <row r="28" spans="1:9" ht="12.75" customHeight="1">
      <c r="A28" s="31"/>
      <c r="B28" s="24" t="s">
        <v>54</v>
      </c>
      <c r="C28" s="24"/>
      <c r="D28" s="21"/>
      <c r="E28" s="21"/>
      <c r="F28" s="23" t="s">
        <v>55</v>
      </c>
      <c r="G28" s="23"/>
      <c r="H28" s="20">
        <v>721063.18</v>
      </c>
      <c r="I28" s="20"/>
    </row>
    <row r="29" spans="1:9" ht="22.5" customHeight="1">
      <c r="A29" s="31"/>
      <c r="B29" s="24" t="s">
        <v>56</v>
      </c>
      <c r="C29" s="24"/>
      <c r="D29" s="21"/>
      <c r="E29" s="21"/>
      <c r="F29" s="30" t="s">
        <v>57</v>
      </c>
      <c r="G29" s="30"/>
      <c r="H29" s="21"/>
      <c r="I29" s="21"/>
    </row>
    <row r="30" spans="1:9" ht="22.5" customHeight="1">
      <c r="A30" s="31"/>
      <c r="B30" s="24" t="s">
        <v>58</v>
      </c>
      <c r="C30" s="24"/>
      <c r="D30" s="21"/>
      <c r="E30" s="21"/>
      <c r="F30" s="30" t="s">
        <v>59</v>
      </c>
      <c r="G30" s="30"/>
      <c r="H30" s="21"/>
      <c r="I30" s="21"/>
    </row>
    <row r="31" spans="1:9" ht="12.75" customHeight="1">
      <c r="A31" s="31"/>
      <c r="B31" s="24" t="s">
        <v>60</v>
      </c>
      <c r="C31" s="24"/>
      <c r="D31" s="21"/>
      <c r="E31" s="21"/>
      <c r="F31" s="23" t="s">
        <v>61</v>
      </c>
      <c r="G31" s="23"/>
      <c r="H31" s="21"/>
      <c r="I31" s="21"/>
    </row>
    <row r="32" spans="1:9" ht="12.75" customHeight="1">
      <c r="A32" s="31"/>
      <c r="B32" s="17" t="s">
        <v>62</v>
      </c>
      <c r="C32" s="17"/>
      <c r="D32" s="18">
        <f>SUM(D33:D37)</f>
        <v>1103743.39</v>
      </c>
      <c r="E32" s="18">
        <f>SUM(E33:E37)</f>
        <v>5404760.62</v>
      </c>
      <c r="F32" s="28" t="s">
        <v>63</v>
      </c>
      <c r="G32" s="28"/>
      <c r="H32" s="22">
        <f>SUM(H33:H34)</f>
        <v>95.87</v>
      </c>
      <c r="I32" s="22">
        <f>SUM(I33:I34)</f>
        <v>492.16</v>
      </c>
    </row>
    <row r="33" spans="1:9" ht="12.75" customHeight="1">
      <c r="A33" s="31"/>
      <c r="B33" s="24" t="s">
        <v>64</v>
      </c>
      <c r="C33" s="24"/>
      <c r="D33" s="21"/>
      <c r="E33" s="21"/>
      <c r="F33" s="30" t="s">
        <v>65</v>
      </c>
      <c r="G33" s="30"/>
      <c r="H33" s="21">
        <v>95.87</v>
      </c>
      <c r="I33" s="21">
        <v>492.16</v>
      </c>
    </row>
    <row r="34" spans="1:9" ht="12.75" customHeight="1">
      <c r="A34" s="31"/>
      <c r="B34" s="24" t="s">
        <v>66</v>
      </c>
      <c r="C34" s="24"/>
      <c r="D34" s="21"/>
      <c r="E34" s="21">
        <v>5404760.62</v>
      </c>
      <c r="F34" s="23" t="s">
        <v>67</v>
      </c>
      <c r="G34" s="23"/>
      <c r="H34" s="20"/>
      <c r="I34" s="20"/>
    </row>
    <row r="35" spans="1:9" ht="12.75" customHeight="1">
      <c r="A35" s="31"/>
      <c r="B35" s="25" t="s">
        <v>68</v>
      </c>
      <c r="C35" s="25"/>
      <c r="D35" s="20"/>
      <c r="E35" s="20"/>
      <c r="F35" s="19" t="s">
        <v>69</v>
      </c>
      <c r="G35" s="19"/>
      <c r="H35" s="21">
        <f>SUM(H36,H37)</f>
        <v>0</v>
      </c>
      <c r="I35" s="21">
        <f>SUM(I36,I37)</f>
        <v>0</v>
      </c>
    </row>
    <row r="36" spans="1:9" ht="12.75" customHeight="1">
      <c r="A36" s="31"/>
      <c r="B36" s="24" t="s">
        <v>70</v>
      </c>
      <c r="C36" s="24"/>
      <c r="D36" s="21">
        <v>1103743.39</v>
      </c>
      <c r="E36" s="21"/>
      <c r="F36" s="26" t="s">
        <v>71</v>
      </c>
      <c r="G36" s="26"/>
      <c r="H36" s="21"/>
      <c r="I36" s="21"/>
    </row>
    <row r="37" spans="1:9" ht="21.75" customHeight="1">
      <c r="A37" s="31"/>
      <c r="B37" s="25" t="s">
        <v>72</v>
      </c>
      <c r="C37" s="25"/>
      <c r="D37" s="21"/>
      <c r="E37" s="21"/>
      <c r="F37" s="19" t="s">
        <v>73</v>
      </c>
      <c r="G37" s="19"/>
      <c r="H37" s="20"/>
      <c r="I37" s="20"/>
    </row>
    <row r="38" spans="1:9" ht="12.75" customHeight="1">
      <c r="A38" s="31"/>
      <c r="B38" s="17" t="s">
        <v>74</v>
      </c>
      <c r="C38" s="17"/>
      <c r="D38" s="21">
        <f>SUM(D39:D41)</f>
        <v>22707.53</v>
      </c>
      <c r="E38" s="21">
        <f>SUM(E39:E41)</f>
        <v>492.16</v>
      </c>
      <c r="F38" s="19" t="s">
        <v>75</v>
      </c>
      <c r="G38" s="19"/>
      <c r="H38" s="21"/>
      <c r="I38" s="21"/>
    </row>
    <row r="39" spans="1:9" ht="12.75" customHeight="1">
      <c r="A39" s="31"/>
      <c r="B39" s="24" t="s">
        <v>76</v>
      </c>
      <c r="C39" s="24"/>
      <c r="D39" s="21"/>
      <c r="E39" s="21"/>
      <c r="F39" s="23"/>
      <c r="G39" s="23"/>
      <c r="H39" s="21"/>
      <c r="I39" s="21"/>
    </row>
    <row r="40" spans="1:9" ht="12.75" customHeight="1">
      <c r="A40" s="31"/>
      <c r="B40" s="25" t="s">
        <v>77</v>
      </c>
      <c r="C40" s="25"/>
      <c r="D40" s="21">
        <v>22707.53</v>
      </c>
      <c r="E40" s="21">
        <v>492.16</v>
      </c>
      <c r="F40" s="23"/>
      <c r="G40" s="23"/>
      <c r="H40" s="20"/>
      <c r="I40" s="20"/>
    </row>
    <row r="41" spans="1:9" ht="12.75" customHeight="1">
      <c r="A41" s="31"/>
      <c r="B41" s="24" t="s">
        <v>78</v>
      </c>
      <c r="C41" s="24"/>
      <c r="D41" s="21"/>
      <c r="E41" s="21"/>
      <c r="F41" s="23"/>
      <c r="G41" s="23"/>
      <c r="H41" s="18"/>
      <c r="I41" s="18"/>
    </row>
    <row r="42" spans="1:9" ht="12.75" customHeight="1">
      <c r="A42" s="31"/>
      <c r="B42" s="27" t="s">
        <v>79</v>
      </c>
      <c r="C42" s="27"/>
      <c r="D42" s="18"/>
      <c r="E42" s="18"/>
      <c r="F42" s="23"/>
      <c r="G42" s="23"/>
      <c r="H42" s="21"/>
      <c r="I42" s="21"/>
    </row>
    <row r="43" spans="1:9" ht="12.75" customHeight="1">
      <c r="A43" s="31"/>
      <c r="B43" s="17" t="s">
        <v>80</v>
      </c>
      <c r="C43" s="17"/>
      <c r="D43" s="18"/>
      <c r="E43" s="18"/>
      <c r="F43" s="23"/>
      <c r="G43" s="23"/>
      <c r="H43" s="21"/>
      <c r="I43" s="21"/>
    </row>
    <row r="44" spans="1:9" ht="12.75" customHeight="1">
      <c r="A44" s="31"/>
      <c r="B44" s="33" t="s">
        <v>81</v>
      </c>
      <c r="C44" s="33"/>
      <c r="D44" s="34"/>
      <c r="E44" s="34"/>
      <c r="F44" s="35"/>
      <c r="G44" s="35"/>
      <c r="H44" s="34"/>
      <c r="I44" s="34"/>
    </row>
    <row r="45" spans="1:9" ht="12.75" customHeight="1">
      <c r="A45" s="31"/>
      <c r="B45" s="48"/>
      <c r="C45" s="48"/>
      <c r="D45" s="48"/>
      <c r="E45" s="48"/>
      <c r="F45" s="48"/>
      <c r="G45" s="48"/>
      <c r="H45" s="48"/>
      <c r="I45" s="48"/>
    </row>
    <row r="46" spans="1:9" ht="12.75" customHeight="1">
      <c r="A46" s="31"/>
      <c r="B46" s="49" t="s">
        <v>82</v>
      </c>
      <c r="C46" s="49"/>
      <c r="D46" s="50">
        <f>SUM(D44,D26,D9)</f>
        <v>1126450.92</v>
      </c>
      <c r="E46" s="50">
        <f>SUM(E44,E26,E9)</f>
        <v>6870487.11</v>
      </c>
      <c r="F46" s="49" t="s">
        <v>83</v>
      </c>
      <c r="G46" s="49"/>
      <c r="H46" s="50">
        <f>SUM(H38,H35,H22,H21,H18,H9)</f>
        <v>1126450.92</v>
      </c>
      <c r="I46" s="50">
        <f>SUM(I38,I35,I22,I21,I18,I9)</f>
        <v>6870487.110000001</v>
      </c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42" t="s">
        <v>84</v>
      </c>
      <c r="C48" s="31"/>
      <c r="D48" s="31"/>
      <c r="E48" s="31"/>
      <c r="F48" s="31"/>
      <c r="G48" s="31"/>
      <c r="H48" s="31"/>
      <c r="I48" s="31"/>
    </row>
    <row r="49" spans="2:9" ht="12.75">
      <c r="B49" s="42" t="s">
        <v>85</v>
      </c>
      <c r="C49" s="31"/>
      <c r="D49" s="31"/>
      <c r="E49" s="31"/>
      <c r="F49" s="31"/>
      <c r="G49" s="31"/>
      <c r="H49" s="31"/>
      <c r="I49" s="31"/>
    </row>
    <row r="50" spans="2:9" ht="12.75">
      <c r="B50" s="31" t="s">
        <v>97</v>
      </c>
      <c r="C50" s="31"/>
      <c r="D50" s="31"/>
      <c r="E50" s="31"/>
      <c r="F50" s="31"/>
      <c r="G50" s="31"/>
      <c r="H50" s="31"/>
      <c r="I50" s="31"/>
    </row>
    <row r="51" ht="12.75">
      <c r="B51" s="31" t="s">
        <v>98</v>
      </c>
    </row>
    <row r="52" ht="12.75">
      <c r="B52" s="43" t="s">
        <v>99</v>
      </c>
    </row>
    <row r="53" ht="12.75">
      <c r="B53" s="31"/>
    </row>
    <row r="54" ht="12.75">
      <c r="B54" s="31"/>
    </row>
    <row r="55" spans="2:6" ht="12.75">
      <c r="B55" s="31"/>
      <c r="E55" s="44"/>
      <c r="F55" s="44"/>
    </row>
    <row r="56" spans="2:8" ht="12.75">
      <c r="B56" s="31" t="s">
        <v>90</v>
      </c>
      <c r="E56" s="45" t="s">
        <v>91</v>
      </c>
      <c r="F56" s="45"/>
      <c r="H56" t="s">
        <v>92</v>
      </c>
    </row>
    <row r="57" spans="2:8" ht="12.75">
      <c r="B57" s="46" t="s">
        <v>93</v>
      </c>
      <c r="E57" s="47" t="s">
        <v>94</v>
      </c>
      <c r="F57" s="47"/>
      <c r="H57" t="s">
        <v>95</v>
      </c>
    </row>
    <row r="58" ht="12.75">
      <c r="B58" s="31"/>
    </row>
  </sheetData>
  <sheetProtection selectLockedCells="1" selectUnlockedCells="1"/>
  <mergeCells count="99">
    <mergeCell ref="B1:D1"/>
    <mergeCell ref="E1:G1"/>
    <mergeCell ref="H1:I1"/>
    <mergeCell ref="B2:D2"/>
    <mergeCell ref="E2:G2"/>
    <mergeCell ref="H2:I2"/>
    <mergeCell ref="B3:D3"/>
    <mergeCell ref="E3:G3"/>
    <mergeCell ref="H3:I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I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I45"/>
    <mergeCell ref="B46:C46"/>
    <mergeCell ref="F46:G46"/>
    <mergeCell ref="E55:F55"/>
    <mergeCell ref="E56:F56"/>
    <mergeCell ref="E57:F5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6">
      <selection activeCell="E55" sqref="E55"/>
    </sheetView>
  </sheetViews>
  <sheetFormatPr defaultColWidth="9.00390625" defaultRowHeight="12.75"/>
  <cols>
    <col min="1" max="1" width="0.12890625" style="0" customWidth="1"/>
    <col min="2" max="2" width="26.875" style="0" customWidth="1"/>
    <col min="3" max="3" width="2.125" style="0" customWidth="1"/>
    <col min="4" max="5" width="10.75390625" style="0" customWidth="1"/>
    <col min="6" max="6" width="26.625" style="0" customWidth="1"/>
    <col min="7" max="7" width="2.125" style="0" customWidth="1"/>
    <col min="8" max="9" width="10.75390625" style="0" customWidth="1"/>
  </cols>
  <sheetData>
    <row r="1" spans="2:9" ht="13.5" customHeight="1">
      <c r="B1" s="1" t="s">
        <v>0</v>
      </c>
      <c r="C1" s="1"/>
      <c r="D1" s="1"/>
      <c r="E1" s="2" t="s">
        <v>1</v>
      </c>
      <c r="F1" s="2"/>
      <c r="G1" s="2"/>
      <c r="H1" s="3" t="s">
        <v>2</v>
      </c>
      <c r="I1" s="3"/>
    </row>
    <row r="2" spans="2:9" ht="13.5" customHeight="1">
      <c r="B2" s="4" t="s">
        <v>3</v>
      </c>
      <c r="C2" s="4"/>
      <c r="D2" s="4"/>
      <c r="E2" s="5" t="s">
        <v>4</v>
      </c>
      <c r="F2" s="5"/>
      <c r="G2" s="5"/>
      <c r="H2" s="6" t="s">
        <v>5</v>
      </c>
      <c r="I2" s="6"/>
    </row>
    <row r="3" spans="2:9" ht="13.5" customHeight="1">
      <c r="B3" s="4" t="s">
        <v>100</v>
      </c>
      <c r="C3" s="4"/>
      <c r="D3" s="4"/>
      <c r="E3" s="5" t="s">
        <v>6</v>
      </c>
      <c r="F3" s="5"/>
      <c r="G3" s="5"/>
      <c r="H3" s="6"/>
      <c r="I3" s="6"/>
    </row>
    <row r="4" spans="2:9" ht="13.5" customHeight="1">
      <c r="B4" s="4"/>
      <c r="C4" s="4"/>
      <c r="D4" s="4"/>
      <c r="E4" s="5" t="s">
        <v>7</v>
      </c>
      <c r="F4" s="5"/>
      <c r="G4" s="5"/>
      <c r="H4" s="6"/>
      <c r="I4" s="6"/>
    </row>
    <row r="5" spans="2:9" ht="13.5" customHeight="1">
      <c r="B5" s="4" t="s">
        <v>8</v>
      </c>
      <c r="C5" s="4"/>
      <c r="D5" s="4"/>
      <c r="E5" s="5" t="s">
        <v>9</v>
      </c>
      <c r="F5" s="5"/>
      <c r="G5" s="5"/>
      <c r="H5" s="7" t="s">
        <v>10</v>
      </c>
      <c r="I5" s="7"/>
    </row>
    <row r="6" spans="2:9" ht="13.5" customHeight="1">
      <c r="B6" s="8"/>
      <c r="C6" s="8"/>
      <c r="D6" s="8"/>
      <c r="E6" s="9" t="s">
        <v>11</v>
      </c>
      <c r="F6" s="9"/>
      <c r="G6" s="9"/>
      <c r="H6" s="10"/>
      <c r="I6" s="10"/>
    </row>
    <row r="7" spans="2:9" ht="13.5" customHeight="1">
      <c r="B7" s="11"/>
      <c r="C7" s="11"/>
      <c r="D7" s="11"/>
      <c r="E7" s="11"/>
      <c r="F7" s="11"/>
      <c r="G7" s="11"/>
      <c r="H7" s="11"/>
      <c r="I7" s="11"/>
    </row>
    <row r="8" spans="2:9" ht="12.75">
      <c r="B8" s="12" t="s">
        <v>12</v>
      </c>
      <c r="C8" s="12"/>
      <c r="D8" s="51" t="s">
        <v>13</v>
      </c>
      <c r="E8" s="52" t="s">
        <v>14</v>
      </c>
      <c r="F8" s="15" t="s">
        <v>15</v>
      </c>
      <c r="G8" s="15"/>
      <c r="H8" s="51" t="s">
        <v>13</v>
      </c>
      <c r="I8" s="53" t="s">
        <v>14</v>
      </c>
    </row>
    <row r="9" spans="2:9" ht="12.75" customHeight="1">
      <c r="B9" s="17" t="s">
        <v>16</v>
      </c>
      <c r="C9" s="17"/>
      <c r="D9" s="54">
        <f>SUM(D10,D11,D20,D21,D25)</f>
        <v>1140444.23</v>
      </c>
      <c r="E9" s="54">
        <f>SUM(E10,E11,E20,E21,E25)</f>
        <v>1320176.8900000001</v>
      </c>
      <c r="F9" s="19" t="s">
        <v>17</v>
      </c>
      <c r="G9" s="19"/>
      <c r="H9" s="55">
        <f>SUM(H11,H14,H15,H16,H17,H10)</f>
        <v>1186757.57</v>
      </c>
      <c r="I9" s="55">
        <f>SUM(I11,I14,I15,I16,I17,I10)</f>
        <v>1267297.01</v>
      </c>
    </row>
    <row r="10" spans="2:9" ht="12.75" customHeight="1">
      <c r="B10" s="17" t="s">
        <v>18</v>
      </c>
      <c r="C10" s="17"/>
      <c r="D10" s="54"/>
      <c r="E10" s="54"/>
      <c r="F10" s="19" t="s">
        <v>19</v>
      </c>
      <c r="G10" s="19"/>
      <c r="H10" s="56">
        <v>1288593.47</v>
      </c>
      <c r="I10" s="56">
        <v>1303450.57</v>
      </c>
    </row>
    <row r="11" spans="2:9" ht="12.75" customHeight="1">
      <c r="B11" s="17" t="s">
        <v>20</v>
      </c>
      <c r="C11" s="17"/>
      <c r="D11" s="56">
        <f>SUM(D12,D18,D19)</f>
        <v>1140444.23</v>
      </c>
      <c r="E11" s="56">
        <f>SUM(E12,E18,E19)</f>
        <v>1320176.8900000001</v>
      </c>
      <c r="F11" s="19" t="s">
        <v>21</v>
      </c>
      <c r="G11" s="19"/>
      <c r="H11" s="57">
        <f>SUM(H12:H13)</f>
        <v>-101835.9</v>
      </c>
      <c r="I11" s="57">
        <f>SUM(I12:I13)</f>
        <v>-36153.56</v>
      </c>
    </row>
    <row r="12" spans="2:9" ht="12.75" customHeight="1">
      <c r="B12" s="17" t="s">
        <v>22</v>
      </c>
      <c r="C12" s="17"/>
      <c r="D12" s="55">
        <f>SUM(D13:D17)</f>
        <v>1086575.76</v>
      </c>
      <c r="E12" s="55">
        <f>SUM(E13:E17)</f>
        <v>1109354.84</v>
      </c>
      <c r="F12" s="23" t="s">
        <v>23</v>
      </c>
      <c r="G12" s="23"/>
      <c r="H12" s="56"/>
      <c r="I12" s="56"/>
    </row>
    <row r="13" spans="2:9" ht="12.75" customHeight="1">
      <c r="B13" s="24" t="s">
        <v>24</v>
      </c>
      <c r="C13" s="24"/>
      <c r="D13" s="56"/>
      <c r="E13" s="56"/>
      <c r="F13" s="23" t="s">
        <v>25</v>
      </c>
      <c r="G13" s="23"/>
      <c r="H13" s="55">
        <v>-101835.9</v>
      </c>
      <c r="I13" s="55">
        <v>-36153.56</v>
      </c>
    </row>
    <row r="14" spans="2:9" ht="22.5" customHeight="1">
      <c r="B14" s="25" t="s">
        <v>26</v>
      </c>
      <c r="C14" s="25"/>
      <c r="D14" s="55">
        <v>1003776.88</v>
      </c>
      <c r="E14" s="55">
        <v>957905.52</v>
      </c>
      <c r="F14" s="26" t="s">
        <v>27</v>
      </c>
      <c r="G14" s="26"/>
      <c r="H14" s="55"/>
      <c r="I14" s="55"/>
    </row>
    <row r="15" spans="2:9" ht="12.75" customHeight="1">
      <c r="B15" s="24" t="s">
        <v>28</v>
      </c>
      <c r="C15" s="24"/>
      <c r="D15" s="55">
        <v>7794.84</v>
      </c>
      <c r="E15" s="55">
        <v>95571.94</v>
      </c>
      <c r="F15" s="19" t="s">
        <v>29</v>
      </c>
      <c r="G15" s="19"/>
      <c r="H15" s="55"/>
      <c r="I15" s="55"/>
    </row>
    <row r="16" spans="2:9" ht="22.5" customHeight="1">
      <c r="B16" s="24" t="s">
        <v>30</v>
      </c>
      <c r="C16" s="24"/>
      <c r="D16" s="55">
        <v>2921.38</v>
      </c>
      <c r="E16" s="55">
        <v>0</v>
      </c>
      <c r="F16" s="26" t="s">
        <v>31</v>
      </c>
      <c r="G16" s="26"/>
      <c r="H16" s="55"/>
      <c r="I16" s="55"/>
    </row>
    <row r="17" spans="2:9" ht="12.75" customHeight="1">
      <c r="B17" s="24" t="s">
        <v>32</v>
      </c>
      <c r="C17" s="24"/>
      <c r="D17" s="54">
        <v>72082.66</v>
      </c>
      <c r="E17" s="54">
        <v>55877.38</v>
      </c>
      <c r="F17" s="19" t="s">
        <v>33</v>
      </c>
      <c r="G17" s="19"/>
      <c r="H17" s="56"/>
      <c r="I17" s="56"/>
    </row>
    <row r="18" spans="2:9" ht="22.5" customHeight="1">
      <c r="B18" s="27" t="s">
        <v>34</v>
      </c>
      <c r="C18" s="27"/>
      <c r="D18" s="54">
        <v>53868.47</v>
      </c>
      <c r="E18" s="54">
        <v>210822.05</v>
      </c>
      <c r="F18" s="28" t="s">
        <v>35</v>
      </c>
      <c r="G18" s="28"/>
      <c r="H18" s="57"/>
      <c r="I18" s="57"/>
    </row>
    <row r="19" spans="2:9" ht="12.75" customHeight="1">
      <c r="B19" s="27" t="s">
        <v>36</v>
      </c>
      <c r="C19" s="27"/>
      <c r="D19" s="54"/>
      <c r="E19" s="54"/>
      <c r="F19" s="23" t="s">
        <v>101</v>
      </c>
      <c r="G19" s="23"/>
      <c r="H19" s="56"/>
      <c r="I19" s="56"/>
    </row>
    <row r="20" spans="2:9" ht="12.75" customHeight="1">
      <c r="B20" s="17" t="s">
        <v>38</v>
      </c>
      <c r="C20" s="17"/>
      <c r="D20" s="54"/>
      <c r="E20" s="54"/>
      <c r="F20" s="23" t="s">
        <v>39</v>
      </c>
      <c r="G20" s="23"/>
      <c r="H20" s="54"/>
      <c r="I20" s="54"/>
    </row>
    <row r="21" spans="2:9" ht="12.75" customHeight="1">
      <c r="B21" s="17" t="s">
        <v>40</v>
      </c>
      <c r="C21" s="17"/>
      <c r="D21" s="54"/>
      <c r="E21" s="54"/>
      <c r="F21" s="19" t="s">
        <v>41</v>
      </c>
      <c r="G21" s="19"/>
      <c r="H21" s="54"/>
      <c r="I21" s="54"/>
    </row>
    <row r="22" spans="2:9" ht="22.5" customHeight="1">
      <c r="B22" s="24" t="s">
        <v>42</v>
      </c>
      <c r="C22" s="24"/>
      <c r="D22" s="56"/>
      <c r="E22" s="56"/>
      <c r="F22" s="26" t="s">
        <v>43</v>
      </c>
      <c r="G22" s="26"/>
      <c r="H22" s="56">
        <f>SUM(H32,H23)</f>
        <v>23226.43</v>
      </c>
      <c r="I22" s="56">
        <f>SUM(I32,I23)</f>
        <v>29701.83</v>
      </c>
    </row>
    <row r="23" spans="2:9" ht="12.75" customHeight="1">
      <c r="B23" s="25" t="s">
        <v>44</v>
      </c>
      <c r="C23" s="25"/>
      <c r="D23" s="57"/>
      <c r="E23" s="57"/>
      <c r="F23" s="19" t="s">
        <v>45</v>
      </c>
      <c r="G23" s="19"/>
      <c r="H23" s="57">
        <f>SUM(H24:H31)</f>
        <v>8623.45</v>
      </c>
      <c r="I23" s="57">
        <f>SUM(I24:I31)</f>
        <v>15792.75</v>
      </c>
    </row>
    <row r="24" spans="2:9" ht="12.75" customHeight="1">
      <c r="B24" s="25" t="s">
        <v>46</v>
      </c>
      <c r="C24" s="25"/>
      <c r="D24" s="58"/>
      <c r="E24" s="58"/>
      <c r="F24" s="30" t="s">
        <v>47</v>
      </c>
      <c r="G24" s="30"/>
      <c r="H24" s="56">
        <v>6478.45</v>
      </c>
      <c r="I24" s="56">
        <v>12558.34</v>
      </c>
    </row>
    <row r="25" spans="1:9" ht="12.75" customHeight="1">
      <c r="A25" s="31"/>
      <c r="B25" s="27" t="s">
        <v>48</v>
      </c>
      <c r="C25" s="27"/>
      <c r="D25" s="57"/>
      <c r="E25" s="57"/>
      <c r="F25" s="23" t="s">
        <v>49</v>
      </c>
      <c r="G25" s="23"/>
      <c r="H25" s="55">
        <v>145</v>
      </c>
      <c r="I25" s="55">
        <v>3000</v>
      </c>
    </row>
    <row r="26" spans="1:9" ht="12.75" customHeight="1">
      <c r="A26" s="31"/>
      <c r="B26" s="17" t="s">
        <v>50</v>
      </c>
      <c r="C26" s="17"/>
      <c r="D26" s="56">
        <f>SUM(D27,D32,D38,D42,D43)</f>
        <v>120874.26000000002</v>
      </c>
      <c r="E26" s="56">
        <f>SUM(E27,E32,E38,E42,E43)</f>
        <v>212658.03</v>
      </c>
      <c r="F26" s="30" t="s">
        <v>51</v>
      </c>
      <c r="G26" s="30"/>
      <c r="H26" s="56"/>
      <c r="I26" s="56">
        <v>234.41</v>
      </c>
    </row>
    <row r="27" spans="1:9" ht="12.75" customHeight="1">
      <c r="A27" s="31"/>
      <c r="B27" s="17" t="s">
        <v>52</v>
      </c>
      <c r="C27" s="17"/>
      <c r="D27" s="56">
        <f>SUM(D28:D31)</f>
        <v>0</v>
      </c>
      <c r="E27" s="56">
        <f>SUM(E28:E31)</f>
        <v>0</v>
      </c>
      <c r="F27" s="32" t="s">
        <v>53</v>
      </c>
      <c r="G27" s="32"/>
      <c r="H27" s="55"/>
      <c r="I27" s="55"/>
    </row>
    <row r="28" spans="1:9" ht="12.75" customHeight="1">
      <c r="A28" s="31"/>
      <c r="B28" s="24" t="s">
        <v>54</v>
      </c>
      <c r="C28" s="24"/>
      <c r="D28" s="56"/>
      <c r="E28" s="56"/>
      <c r="F28" s="23" t="s">
        <v>55</v>
      </c>
      <c r="G28" s="23"/>
      <c r="H28" s="55">
        <v>2000</v>
      </c>
      <c r="I28" s="55"/>
    </row>
    <row r="29" spans="1:9" ht="22.5" customHeight="1">
      <c r="A29" s="31"/>
      <c r="B29" s="24" t="s">
        <v>56</v>
      </c>
      <c r="C29" s="24"/>
      <c r="D29" s="56"/>
      <c r="E29" s="56"/>
      <c r="F29" s="30" t="s">
        <v>57</v>
      </c>
      <c r="G29" s="30"/>
      <c r="H29" s="56"/>
      <c r="I29" s="56"/>
    </row>
    <row r="30" spans="1:9" ht="22.5" customHeight="1">
      <c r="A30" s="31"/>
      <c r="B30" s="24" t="s">
        <v>58</v>
      </c>
      <c r="C30" s="24"/>
      <c r="D30" s="56"/>
      <c r="E30" s="56"/>
      <c r="F30" s="30" t="s">
        <v>59</v>
      </c>
      <c r="G30" s="30"/>
      <c r="H30" s="56"/>
      <c r="I30" s="56"/>
    </row>
    <row r="31" spans="1:9" ht="12.75" customHeight="1">
      <c r="A31" s="31"/>
      <c r="B31" s="24" t="s">
        <v>60</v>
      </c>
      <c r="C31" s="24"/>
      <c r="D31" s="56"/>
      <c r="E31" s="56"/>
      <c r="F31" s="23" t="s">
        <v>61</v>
      </c>
      <c r="G31" s="23"/>
      <c r="H31" s="56"/>
      <c r="I31" s="56"/>
    </row>
    <row r="32" spans="1:9" ht="12.75" customHeight="1">
      <c r="A32" s="31"/>
      <c r="B32" s="17" t="s">
        <v>62</v>
      </c>
      <c r="C32" s="17"/>
      <c r="D32" s="54">
        <f>SUM(D33:D37)</f>
        <v>67774.48000000001</v>
      </c>
      <c r="E32" s="54">
        <f>SUM(E33:E37)</f>
        <v>143586.46</v>
      </c>
      <c r="F32" s="28" t="s">
        <v>63</v>
      </c>
      <c r="G32" s="28"/>
      <c r="H32" s="57">
        <f>SUM(H33:H34)</f>
        <v>14602.98</v>
      </c>
      <c r="I32" s="57">
        <f>SUM(I33:I34)</f>
        <v>13909.08</v>
      </c>
    </row>
    <row r="33" spans="1:9" ht="12.75" customHeight="1">
      <c r="A33" s="31"/>
      <c r="B33" s="24" t="s">
        <v>64</v>
      </c>
      <c r="C33" s="24"/>
      <c r="D33" s="56">
        <v>224.91</v>
      </c>
      <c r="E33" s="56">
        <v>117562.62</v>
      </c>
      <c r="F33" s="30" t="s">
        <v>65</v>
      </c>
      <c r="G33" s="30"/>
      <c r="H33" s="56">
        <v>14602.98</v>
      </c>
      <c r="I33" s="56">
        <v>13909.08</v>
      </c>
    </row>
    <row r="34" spans="1:9" ht="12.75" customHeight="1">
      <c r="A34" s="31"/>
      <c r="B34" s="24" t="s">
        <v>66</v>
      </c>
      <c r="C34" s="24"/>
      <c r="D34" s="56"/>
      <c r="E34" s="56"/>
      <c r="F34" s="23" t="s">
        <v>67</v>
      </c>
      <c r="G34" s="23"/>
      <c r="H34" s="55"/>
      <c r="I34" s="55"/>
    </row>
    <row r="35" spans="1:9" ht="12.75" customHeight="1">
      <c r="A35" s="31"/>
      <c r="B35" s="25" t="s">
        <v>68</v>
      </c>
      <c r="C35" s="25"/>
      <c r="D35" s="55"/>
      <c r="E35" s="55"/>
      <c r="F35" s="19" t="s">
        <v>69</v>
      </c>
      <c r="G35" s="19"/>
      <c r="H35" s="56">
        <f>SUM(H36:H37)</f>
        <v>51334.49</v>
      </c>
      <c r="I35" s="56">
        <f>SUM(I36:I37)</f>
        <v>235836.08</v>
      </c>
    </row>
    <row r="36" spans="1:9" ht="12.75" customHeight="1">
      <c r="A36" s="31"/>
      <c r="B36" s="24" t="s">
        <v>70</v>
      </c>
      <c r="C36" s="24"/>
      <c r="D36" s="56">
        <v>67549.57</v>
      </c>
      <c r="E36" s="56">
        <v>26023.84</v>
      </c>
      <c r="F36" s="26" t="s">
        <v>71</v>
      </c>
      <c r="G36" s="26"/>
      <c r="H36" s="56">
        <v>51334.49</v>
      </c>
      <c r="I36" s="56">
        <v>235836.08</v>
      </c>
    </row>
    <row r="37" spans="1:9" ht="21.75" customHeight="1">
      <c r="A37" s="31"/>
      <c r="B37" s="25" t="s">
        <v>72</v>
      </c>
      <c r="C37" s="25"/>
      <c r="D37" s="56"/>
      <c r="E37" s="56"/>
      <c r="F37" s="19" t="s">
        <v>73</v>
      </c>
      <c r="G37" s="19"/>
      <c r="H37" s="55"/>
      <c r="I37" s="55"/>
    </row>
    <row r="38" spans="1:9" ht="12.75" customHeight="1">
      <c r="A38" s="31"/>
      <c r="B38" s="17" t="s">
        <v>74</v>
      </c>
      <c r="C38" s="17"/>
      <c r="D38" s="56">
        <f>SUM(D39:D41)</f>
        <v>52226.200000000004</v>
      </c>
      <c r="E38" s="56">
        <f>SUM(E39:E41)</f>
        <v>67843.99</v>
      </c>
      <c r="F38" s="19" t="s">
        <v>75</v>
      </c>
      <c r="G38" s="19"/>
      <c r="H38" s="56"/>
      <c r="I38" s="56"/>
    </row>
    <row r="39" spans="1:9" ht="12.75" customHeight="1">
      <c r="A39" s="31"/>
      <c r="B39" s="24" t="s">
        <v>76</v>
      </c>
      <c r="C39" s="24"/>
      <c r="D39" s="56">
        <v>3419.69</v>
      </c>
      <c r="E39" s="56">
        <v>3450.51</v>
      </c>
      <c r="F39" s="23"/>
      <c r="G39" s="23"/>
      <c r="H39" s="56"/>
      <c r="I39" s="56"/>
    </row>
    <row r="40" spans="1:9" ht="12.75" customHeight="1">
      <c r="A40" s="31"/>
      <c r="B40" s="25" t="s">
        <v>77</v>
      </c>
      <c r="C40" s="25"/>
      <c r="D40" s="56">
        <v>48806.51</v>
      </c>
      <c r="E40" s="56">
        <v>64393.48</v>
      </c>
      <c r="F40" s="23"/>
      <c r="G40" s="23"/>
      <c r="H40" s="55"/>
      <c r="I40" s="55"/>
    </row>
    <row r="41" spans="1:9" ht="12.75" customHeight="1">
      <c r="A41" s="31"/>
      <c r="B41" s="24" t="s">
        <v>78</v>
      </c>
      <c r="C41" s="24"/>
      <c r="D41" s="56"/>
      <c r="E41" s="56"/>
      <c r="F41" s="23"/>
      <c r="G41" s="23"/>
      <c r="H41" s="54"/>
      <c r="I41" s="54"/>
    </row>
    <row r="42" spans="1:9" ht="12.75" customHeight="1">
      <c r="A42" s="31"/>
      <c r="B42" s="27" t="s">
        <v>79</v>
      </c>
      <c r="C42" s="27"/>
      <c r="D42" s="54"/>
      <c r="E42" s="54"/>
      <c r="F42" s="23"/>
      <c r="G42" s="23"/>
      <c r="H42" s="56"/>
      <c r="I42" s="56"/>
    </row>
    <row r="43" spans="1:9" ht="12.75" customHeight="1">
      <c r="A43" s="31"/>
      <c r="B43" s="17" t="s">
        <v>80</v>
      </c>
      <c r="C43" s="17"/>
      <c r="D43" s="54">
        <v>873.58</v>
      </c>
      <c r="E43" s="54">
        <v>1227.58</v>
      </c>
      <c r="F43" s="23"/>
      <c r="G43" s="23"/>
      <c r="H43" s="56"/>
      <c r="I43" s="56"/>
    </row>
    <row r="44" spans="1:9" ht="12.75" customHeight="1">
      <c r="A44" s="31"/>
      <c r="B44" s="33" t="s">
        <v>81</v>
      </c>
      <c r="C44" s="33"/>
      <c r="D44" s="59"/>
      <c r="E44" s="59"/>
      <c r="F44" s="35"/>
      <c r="G44" s="35"/>
      <c r="H44" s="59"/>
      <c r="I44" s="59"/>
    </row>
    <row r="45" spans="1:9" ht="12.75" customHeight="1">
      <c r="A45" s="31"/>
      <c r="B45" s="36"/>
      <c r="C45" s="36"/>
      <c r="D45" s="36"/>
      <c r="E45" s="36"/>
      <c r="F45" s="36"/>
      <c r="G45" s="36"/>
      <c r="H45" s="36"/>
      <c r="I45" s="36"/>
    </row>
    <row r="46" spans="1:9" ht="12.75" customHeight="1">
      <c r="A46" s="31"/>
      <c r="B46" s="37" t="s">
        <v>82</v>
      </c>
      <c r="C46" s="37"/>
      <c r="D46" s="60">
        <f>SUM(D44,D26,D9)</f>
        <v>1261318.49</v>
      </c>
      <c r="E46" s="61">
        <f>SUM(E44,E26,E9)</f>
        <v>1532834.9200000002</v>
      </c>
      <c r="F46" s="37" t="s">
        <v>83</v>
      </c>
      <c r="G46" s="37"/>
      <c r="H46" s="62">
        <f>SUM(H38,H35,H22,H21,H18,H9)</f>
        <v>1261318.49</v>
      </c>
      <c r="I46" s="63">
        <f>SUM(I38,I35,I22,I21,I18,I9)</f>
        <v>1532834.92</v>
      </c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42" t="s">
        <v>84</v>
      </c>
      <c r="C48" s="31"/>
      <c r="D48" s="31"/>
      <c r="E48" s="31"/>
      <c r="F48" s="31"/>
      <c r="G48" s="31"/>
      <c r="H48" s="31"/>
      <c r="I48" s="31"/>
    </row>
    <row r="49" spans="2:9" ht="12.75">
      <c r="B49" s="42" t="s">
        <v>85</v>
      </c>
      <c r="C49" s="31"/>
      <c r="D49" s="31"/>
      <c r="E49" s="31"/>
      <c r="F49" s="31"/>
      <c r="G49" s="31"/>
      <c r="H49" s="31"/>
      <c r="I49" s="31"/>
    </row>
    <row r="50" spans="2:9" ht="12.75">
      <c r="B50" s="31" t="s">
        <v>102</v>
      </c>
      <c r="C50" s="31"/>
      <c r="D50" s="31"/>
      <c r="E50" s="31"/>
      <c r="F50" s="31"/>
      <c r="G50" s="31"/>
      <c r="H50" s="31"/>
      <c r="I50" s="31"/>
    </row>
    <row r="51" spans="2:9" ht="12.75">
      <c r="B51" s="31" t="s">
        <v>103</v>
      </c>
      <c r="C51" s="31"/>
      <c r="D51" s="31"/>
      <c r="E51" s="31"/>
      <c r="F51" s="31"/>
      <c r="G51" s="31"/>
      <c r="H51" s="31"/>
      <c r="I51" s="31"/>
    </row>
    <row r="52" spans="2:9" ht="12.75">
      <c r="B52" s="31" t="s">
        <v>104</v>
      </c>
      <c r="C52" s="31"/>
      <c r="D52" s="31"/>
      <c r="E52" s="31"/>
      <c r="F52" s="31"/>
      <c r="G52" s="31"/>
      <c r="H52" s="31"/>
      <c r="I52" s="31"/>
    </row>
    <row r="53" ht="12.75">
      <c r="B53" s="43" t="s">
        <v>105</v>
      </c>
    </row>
    <row r="54" ht="12.75">
      <c r="B54" s="31"/>
    </row>
    <row r="55" spans="2:6" ht="12.75">
      <c r="B55" s="31"/>
      <c r="E55" s="64"/>
      <c r="F55" s="64"/>
    </row>
    <row r="56" spans="2:8" ht="12.75">
      <c r="B56" s="31" t="s">
        <v>90</v>
      </c>
      <c r="E56" s="45" t="s">
        <v>91</v>
      </c>
      <c r="F56" s="45"/>
      <c r="H56" t="s">
        <v>92</v>
      </c>
    </row>
    <row r="57" spans="2:8" ht="12.75">
      <c r="B57" s="46" t="s">
        <v>93</v>
      </c>
      <c r="E57" s="47" t="s">
        <v>94</v>
      </c>
      <c r="F57" s="47"/>
      <c r="H57" t="s">
        <v>95</v>
      </c>
    </row>
    <row r="58" ht="12.75">
      <c r="B58" s="31"/>
    </row>
  </sheetData>
  <sheetProtection selectLockedCells="1" selectUnlockedCells="1"/>
  <mergeCells count="99">
    <mergeCell ref="B1:D1"/>
    <mergeCell ref="E1:G1"/>
    <mergeCell ref="H1:I1"/>
    <mergeCell ref="B2:D2"/>
    <mergeCell ref="E2:G2"/>
    <mergeCell ref="H2:I2"/>
    <mergeCell ref="B3:D3"/>
    <mergeCell ref="E3:G3"/>
    <mergeCell ref="H3:I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I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I45"/>
    <mergeCell ref="B46:C46"/>
    <mergeCell ref="F46:G46"/>
    <mergeCell ref="E55:F55"/>
    <mergeCell ref="E56:F56"/>
    <mergeCell ref="E57:F5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6">
      <selection activeCell="E55" sqref="E55"/>
    </sheetView>
  </sheetViews>
  <sheetFormatPr defaultColWidth="9.00390625" defaultRowHeight="12.75"/>
  <cols>
    <col min="1" max="1" width="0.12890625" style="0" customWidth="1"/>
    <col min="2" max="2" width="26.875" style="0" customWidth="1"/>
    <col min="3" max="3" width="2.125" style="0" customWidth="1"/>
    <col min="4" max="5" width="10.75390625" style="0" customWidth="1"/>
    <col min="6" max="6" width="26.625" style="0" customWidth="1"/>
    <col min="7" max="7" width="2.125" style="0" customWidth="1"/>
    <col min="8" max="9" width="10.75390625" style="0" customWidth="1"/>
  </cols>
  <sheetData>
    <row r="1" spans="2:9" ht="13.5" customHeight="1">
      <c r="B1" s="1" t="s">
        <v>0</v>
      </c>
      <c r="C1" s="1"/>
      <c r="D1" s="1"/>
      <c r="E1" s="2" t="s">
        <v>1</v>
      </c>
      <c r="F1" s="2"/>
      <c r="G1" s="2"/>
      <c r="H1" s="3" t="s">
        <v>2</v>
      </c>
      <c r="I1" s="3"/>
    </row>
    <row r="2" spans="2:9" ht="13.5" customHeight="1">
      <c r="B2" s="4" t="s">
        <v>3</v>
      </c>
      <c r="C2" s="4"/>
      <c r="D2" s="4"/>
      <c r="E2" s="5" t="s">
        <v>4</v>
      </c>
      <c r="F2" s="5"/>
      <c r="G2" s="5"/>
      <c r="H2" s="6" t="s">
        <v>5</v>
      </c>
      <c r="I2" s="6"/>
    </row>
    <row r="3" spans="2:9" ht="13.5" customHeight="1">
      <c r="B3" s="4" t="s">
        <v>106</v>
      </c>
      <c r="C3" s="4"/>
      <c r="D3" s="4"/>
      <c r="E3" s="5" t="s">
        <v>6</v>
      </c>
      <c r="F3" s="5"/>
      <c r="G3" s="5"/>
      <c r="H3" s="6"/>
      <c r="I3" s="6"/>
    </row>
    <row r="4" spans="2:9" ht="13.5" customHeight="1">
      <c r="B4" s="4"/>
      <c r="C4" s="4"/>
      <c r="D4" s="4"/>
      <c r="E4" s="5" t="s">
        <v>7</v>
      </c>
      <c r="F4" s="5"/>
      <c r="G4" s="5"/>
      <c r="H4" s="6"/>
      <c r="I4" s="6"/>
    </row>
    <row r="5" spans="2:9" ht="13.5" customHeight="1">
      <c r="B5" s="4" t="s">
        <v>8</v>
      </c>
      <c r="C5" s="4"/>
      <c r="D5" s="4"/>
      <c r="E5" s="5" t="s">
        <v>9</v>
      </c>
      <c r="F5" s="5"/>
      <c r="G5" s="5"/>
      <c r="H5" s="7" t="s">
        <v>10</v>
      </c>
      <c r="I5" s="7"/>
    </row>
    <row r="6" spans="2:9" ht="13.5" customHeight="1">
      <c r="B6" s="8"/>
      <c r="C6" s="8"/>
      <c r="D6" s="8"/>
      <c r="E6" s="9" t="s">
        <v>11</v>
      </c>
      <c r="F6" s="9"/>
      <c r="G6" s="9"/>
      <c r="H6" s="10"/>
      <c r="I6" s="10"/>
    </row>
    <row r="7" spans="2:9" ht="13.5" customHeight="1">
      <c r="B7" s="11"/>
      <c r="C7" s="11"/>
      <c r="D7" s="11"/>
      <c r="E7" s="11"/>
      <c r="F7" s="11"/>
      <c r="G7" s="11"/>
      <c r="H7" s="11"/>
      <c r="I7" s="11"/>
    </row>
    <row r="8" spans="2:9" ht="12.75">
      <c r="B8" s="12" t="s">
        <v>12</v>
      </c>
      <c r="C8" s="12"/>
      <c r="D8" s="51" t="s">
        <v>13</v>
      </c>
      <c r="E8" s="52" t="s">
        <v>14</v>
      </c>
      <c r="F8" s="15" t="s">
        <v>15</v>
      </c>
      <c r="G8" s="15"/>
      <c r="H8" s="51" t="s">
        <v>13</v>
      </c>
      <c r="I8" s="53" t="s">
        <v>14</v>
      </c>
    </row>
    <row r="9" spans="2:9" ht="12.75" customHeight="1">
      <c r="B9" s="17" t="s">
        <v>16</v>
      </c>
      <c r="C9" s="17"/>
      <c r="D9" s="65"/>
      <c r="E9" s="66">
        <f>SUM(E10,E11)</f>
        <v>3733.08</v>
      </c>
      <c r="F9" s="19" t="s">
        <v>17</v>
      </c>
      <c r="G9" s="19"/>
      <c r="H9" s="67">
        <f>SUM(H11,H14,H15,H16,H17,H10)</f>
        <v>15166.64</v>
      </c>
      <c r="I9" s="68">
        <f>SUM(I11,I14,I15,I16,I17,I10)</f>
        <v>-10825.82</v>
      </c>
    </row>
    <row r="10" spans="2:9" ht="12.75" customHeight="1">
      <c r="B10" s="17" t="s">
        <v>18</v>
      </c>
      <c r="C10" s="17"/>
      <c r="D10" s="65"/>
      <c r="E10" s="66"/>
      <c r="F10" s="19" t="s">
        <v>19</v>
      </c>
      <c r="G10" s="19"/>
      <c r="H10" s="69">
        <v>3423.88</v>
      </c>
      <c r="I10" s="56">
        <v>19792.71</v>
      </c>
    </row>
    <row r="11" spans="2:9" ht="12.75" customHeight="1">
      <c r="B11" s="17" t="s">
        <v>20</v>
      </c>
      <c r="C11" s="17"/>
      <c r="D11" s="70"/>
      <c r="E11" s="71">
        <f>SUM(E12,E18,E19)</f>
        <v>3733.08</v>
      </c>
      <c r="F11" s="19" t="s">
        <v>21</v>
      </c>
      <c r="G11" s="19"/>
      <c r="H11" s="72">
        <f>SUM(H12:H13)</f>
        <v>11742.76</v>
      </c>
      <c r="I11" s="57">
        <f>SUM(I12:I13)</f>
        <v>-30618.53</v>
      </c>
    </row>
    <row r="12" spans="2:9" ht="12.75" customHeight="1">
      <c r="B12" s="17" t="s">
        <v>22</v>
      </c>
      <c r="C12" s="17"/>
      <c r="D12" s="67"/>
      <c r="E12" s="68">
        <f>SUM(E13:E17)</f>
        <v>3733.08</v>
      </c>
      <c r="F12" s="23" t="s">
        <v>23</v>
      </c>
      <c r="G12" s="23"/>
      <c r="H12" s="69">
        <v>11742.76</v>
      </c>
      <c r="I12" s="56"/>
    </row>
    <row r="13" spans="2:9" ht="12.75" customHeight="1">
      <c r="B13" s="24" t="s">
        <v>24</v>
      </c>
      <c r="C13" s="24"/>
      <c r="D13" s="70"/>
      <c r="E13" s="71"/>
      <c r="F13" s="23" t="s">
        <v>25</v>
      </c>
      <c r="G13" s="23"/>
      <c r="H13" s="73"/>
      <c r="I13" s="55">
        <v>-30618.53</v>
      </c>
    </row>
    <row r="14" spans="2:9" ht="22.5" customHeight="1">
      <c r="B14" s="25" t="s">
        <v>26</v>
      </c>
      <c r="C14" s="25"/>
      <c r="D14" s="67"/>
      <c r="E14" s="68"/>
      <c r="F14" s="26" t="s">
        <v>27</v>
      </c>
      <c r="G14" s="26"/>
      <c r="H14" s="73"/>
      <c r="I14" s="55"/>
    </row>
    <row r="15" spans="2:9" ht="12.75" customHeight="1">
      <c r="B15" s="24" t="s">
        <v>28</v>
      </c>
      <c r="C15" s="24"/>
      <c r="D15" s="67"/>
      <c r="E15" s="68">
        <v>3733.08</v>
      </c>
      <c r="F15" s="19" t="s">
        <v>29</v>
      </c>
      <c r="G15" s="19"/>
      <c r="H15" s="73"/>
      <c r="I15" s="55"/>
    </row>
    <row r="16" spans="2:9" ht="22.5" customHeight="1">
      <c r="B16" s="24" t="s">
        <v>30</v>
      </c>
      <c r="C16" s="24"/>
      <c r="D16" s="67"/>
      <c r="E16" s="68"/>
      <c r="F16" s="26" t="s">
        <v>31</v>
      </c>
      <c r="G16" s="26"/>
      <c r="H16" s="73"/>
      <c r="I16" s="55"/>
    </row>
    <row r="17" spans="2:9" ht="12.75" customHeight="1">
      <c r="B17" s="24" t="s">
        <v>32</v>
      </c>
      <c r="C17" s="24"/>
      <c r="D17" s="65"/>
      <c r="E17" s="66"/>
      <c r="F17" s="19" t="s">
        <v>33</v>
      </c>
      <c r="G17" s="19"/>
      <c r="H17" s="69"/>
      <c r="I17" s="56"/>
    </row>
    <row r="18" spans="2:9" ht="22.5" customHeight="1">
      <c r="B18" s="27" t="s">
        <v>34</v>
      </c>
      <c r="C18" s="27"/>
      <c r="D18" s="65"/>
      <c r="E18" s="66"/>
      <c r="F18" s="28" t="s">
        <v>35</v>
      </c>
      <c r="G18" s="28"/>
      <c r="H18" s="72"/>
      <c r="I18" s="57"/>
    </row>
    <row r="19" spans="2:9" ht="12.75" customHeight="1">
      <c r="B19" s="27" t="s">
        <v>36</v>
      </c>
      <c r="C19" s="27"/>
      <c r="D19" s="65"/>
      <c r="E19" s="66"/>
      <c r="F19" s="23" t="s">
        <v>101</v>
      </c>
      <c r="G19" s="23"/>
      <c r="H19" s="69"/>
      <c r="I19" s="56"/>
    </row>
    <row r="20" spans="2:9" ht="12.75" customHeight="1">
      <c r="B20" s="17" t="s">
        <v>38</v>
      </c>
      <c r="C20" s="17"/>
      <c r="D20" s="65"/>
      <c r="E20" s="66"/>
      <c r="F20" s="23" t="s">
        <v>39</v>
      </c>
      <c r="G20" s="23"/>
      <c r="H20" s="74"/>
      <c r="I20" s="54"/>
    </row>
    <row r="21" spans="2:9" ht="12.75" customHeight="1">
      <c r="B21" s="17" t="s">
        <v>40</v>
      </c>
      <c r="C21" s="17"/>
      <c r="D21" s="65"/>
      <c r="E21" s="66"/>
      <c r="F21" s="19" t="s">
        <v>41</v>
      </c>
      <c r="G21" s="19"/>
      <c r="H21" s="74"/>
      <c r="I21" s="54"/>
    </row>
    <row r="22" spans="2:9" ht="22.5" customHeight="1">
      <c r="B22" s="24" t="s">
        <v>42</v>
      </c>
      <c r="C22" s="24"/>
      <c r="D22" s="70"/>
      <c r="E22" s="71"/>
      <c r="F22" s="26" t="s">
        <v>43</v>
      </c>
      <c r="G22" s="26"/>
      <c r="H22" s="69">
        <f>SUM(H32,H23)</f>
        <v>2102.84</v>
      </c>
      <c r="I22" s="56">
        <f>SUM(I32,I23)</f>
        <v>62573.32000000001</v>
      </c>
    </row>
    <row r="23" spans="2:9" ht="12.75" customHeight="1">
      <c r="B23" s="25" t="s">
        <v>44</v>
      </c>
      <c r="C23" s="25"/>
      <c r="D23" s="75"/>
      <c r="E23" s="76"/>
      <c r="F23" s="19" t="s">
        <v>45</v>
      </c>
      <c r="G23" s="19"/>
      <c r="H23" s="72">
        <f>SUM(H24:H31)</f>
        <v>1392.85</v>
      </c>
      <c r="I23" s="57">
        <f>SUM(I24:I31)</f>
        <v>62116.530000000006</v>
      </c>
    </row>
    <row r="24" spans="2:9" ht="12.75" customHeight="1">
      <c r="B24" s="25" t="s">
        <v>46</v>
      </c>
      <c r="C24" s="25"/>
      <c r="D24" s="77"/>
      <c r="E24" s="78"/>
      <c r="F24" s="30" t="s">
        <v>47</v>
      </c>
      <c r="G24" s="30"/>
      <c r="H24" s="69">
        <v>1392.85</v>
      </c>
      <c r="I24" s="56">
        <v>1894.62</v>
      </c>
    </row>
    <row r="25" spans="1:9" ht="12.75" customHeight="1">
      <c r="A25" s="31"/>
      <c r="B25" s="27" t="s">
        <v>48</v>
      </c>
      <c r="C25" s="27"/>
      <c r="D25" s="75"/>
      <c r="E25" s="76"/>
      <c r="F25" s="23" t="s">
        <v>49</v>
      </c>
      <c r="G25" s="23"/>
      <c r="H25" s="73"/>
      <c r="I25" s="55">
        <v>28148.38</v>
      </c>
    </row>
    <row r="26" spans="1:9" ht="12.75" customHeight="1">
      <c r="A26" s="31"/>
      <c r="B26" s="17" t="s">
        <v>50</v>
      </c>
      <c r="C26" s="17"/>
      <c r="D26" s="70">
        <f>SUM(D27,D32,D38,D42,D43)</f>
        <v>17269.48</v>
      </c>
      <c r="E26" s="71">
        <f>SUM(E27,E32,E38,E42,E43)</f>
        <v>48014.42</v>
      </c>
      <c r="F26" s="30" t="s">
        <v>51</v>
      </c>
      <c r="G26" s="30"/>
      <c r="H26" s="69"/>
      <c r="I26" s="56">
        <v>4674.13</v>
      </c>
    </row>
    <row r="27" spans="1:9" ht="12.75" customHeight="1">
      <c r="A27" s="31"/>
      <c r="B27" s="17" t="s">
        <v>52</v>
      </c>
      <c r="C27" s="17"/>
      <c r="D27" s="70"/>
      <c r="E27" s="71"/>
      <c r="F27" s="32" t="s">
        <v>53</v>
      </c>
      <c r="G27" s="32"/>
      <c r="H27" s="73"/>
      <c r="I27" s="55">
        <v>27399.4</v>
      </c>
    </row>
    <row r="28" spans="1:9" ht="12.75" customHeight="1">
      <c r="A28" s="31"/>
      <c r="B28" s="24" t="s">
        <v>54</v>
      </c>
      <c r="C28" s="24"/>
      <c r="D28" s="70"/>
      <c r="E28" s="71"/>
      <c r="F28" s="23" t="s">
        <v>55</v>
      </c>
      <c r="G28" s="23"/>
      <c r="H28" s="73"/>
      <c r="I28" s="55"/>
    </row>
    <row r="29" spans="1:9" ht="22.5" customHeight="1">
      <c r="A29" s="31"/>
      <c r="B29" s="24" t="s">
        <v>56</v>
      </c>
      <c r="C29" s="24"/>
      <c r="D29" s="70"/>
      <c r="E29" s="71"/>
      <c r="F29" s="30" t="s">
        <v>57</v>
      </c>
      <c r="G29" s="30"/>
      <c r="H29" s="69"/>
      <c r="I29" s="56"/>
    </row>
    <row r="30" spans="1:9" ht="22.5" customHeight="1">
      <c r="A30" s="31"/>
      <c r="B30" s="24" t="s">
        <v>58</v>
      </c>
      <c r="C30" s="24"/>
      <c r="D30" s="70"/>
      <c r="E30" s="71"/>
      <c r="F30" s="30" t="s">
        <v>59</v>
      </c>
      <c r="G30" s="30"/>
      <c r="H30" s="69"/>
      <c r="I30" s="56"/>
    </row>
    <row r="31" spans="1:9" ht="12.75" customHeight="1">
      <c r="A31" s="31"/>
      <c r="B31" s="24" t="s">
        <v>60</v>
      </c>
      <c r="C31" s="24"/>
      <c r="D31" s="70"/>
      <c r="E31" s="71"/>
      <c r="F31" s="23" t="s">
        <v>61</v>
      </c>
      <c r="G31" s="23"/>
      <c r="H31" s="69"/>
      <c r="I31" s="56"/>
    </row>
    <row r="32" spans="1:9" ht="12.75" customHeight="1">
      <c r="A32" s="31"/>
      <c r="B32" s="17" t="s">
        <v>62</v>
      </c>
      <c r="C32" s="17"/>
      <c r="D32" s="65">
        <f>SUM(D33:D37)</f>
        <v>546.21</v>
      </c>
      <c r="E32" s="66">
        <f>SUM(E33:E37)</f>
        <v>0</v>
      </c>
      <c r="F32" s="28" t="s">
        <v>63</v>
      </c>
      <c r="G32" s="28"/>
      <c r="H32" s="72">
        <f>SUM(H33:H34)</f>
        <v>709.99</v>
      </c>
      <c r="I32" s="57">
        <f>SUM(I33:I34)</f>
        <v>456.79</v>
      </c>
    </row>
    <row r="33" spans="1:9" ht="12.75" customHeight="1">
      <c r="A33" s="31"/>
      <c r="B33" s="24" t="s">
        <v>64</v>
      </c>
      <c r="C33" s="24"/>
      <c r="D33" s="70">
        <v>546.21</v>
      </c>
      <c r="E33" s="71"/>
      <c r="F33" s="30" t="s">
        <v>65</v>
      </c>
      <c r="G33" s="30"/>
      <c r="H33" s="69">
        <v>709.99</v>
      </c>
      <c r="I33" s="56">
        <v>456.79</v>
      </c>
    </row>
    <row r="34" spans="1:9" ht="12.75" customHeight="1">
      <c r="A34" s="31"/>
      <c r="B34" s="24" t="s">
        <v>66</v>
      </c>
      <c r="C34" s="24"/>
      <c r="D34" s="70"/>
      <c r="E34" s="71"/>
      <c r="F34" s="23" t="s">
        <v>67</v>
      </c>
      <c r="G34" s="23"/>
      <c r="H34" s="73"/>
      <c r="I34" s="55"/>
    </row>
    <row r="35" spans="1:9" ht="12.75" customHeight="1">
      <c r="A35" s="31"/>
      <c r="B35" s="25" t="s">
        <v>68</v>
      </c>
      <c r="C35" s="25"/>
      <c r="D35" s="67"/>
      <c r="E35" s="68"/>
      <c r="F35" s="19" t="s">
        <v>69</v>
      </c>
      <c r="G35" s="19"/>
      <c r="H35" s="69"/>
      <c r="I35" s="56"/>
    </row>
    <row r="36" spans="1:9" ht="12.75" customHeight="1">
      <c r="A36" s="31"/>
      <c r="B36" s="24" t="s">
        <v>70</v>
      </c>
      <c r="C36" s="24"/>
      <c r="D36" s="70"/>
      <c r="E36" s="71"/>
      <c r="F36" s="26" t="s">
        <v>71</v>
      </c>
      <c r="G36" s="26"/>
      <c r="H36" s="69"/>
      <c r="I36" s="56"/>
    </row>
    <row r="37" spans="1:9" ht="21.75" customHeight="1">
      <c r="A37" s="31"/>
      <c r="B37" s="25" t="s">
        <v>72</v>
      </c>
      <c r="C37" s="25"/>
      <c r="D37" s="70"/>
      <c r="E37" s="71"/>
      <c r="F37" s="19" t="s">
        <v>73</v>
      </c>
      <c r="G37" s="19"/>
      <c r="H37" s="73"/>
      <c r="I37" s="55"/>
    </row>
    <row r="38" spans="1:9" ht="12.75" customHeight="1">
      <c r="A38" s="31"/>
      <c r="B38" s="17" t="s">
        <v>74</v>
      </c>
      <c r="C38" s="17"/>
      <c r="D38" s="70">
        <f>SUM(D40)</f>
        <v>16723.27</v>
      </c>
      <c r="E38" s="71">
        <f>SUM(E40)</f>
        <v>48014.42</v>
      </c>
      <c r="F38" s="19" t="s">
        <v>75</v>
      </c>
      <c r="G38" s="19"/>
      <c r="H38" s="69"/>
      <c r="I38" s="56"/>
    </row>
    <row r="39" spans="1:9" ht="12.75" customHeight="1">
      <c r="A39" s="31"/>
      <c r="B39" s="24" t="s">
        <v>76</v>
      </c>
      <c r="C39" s="24"/>
      <c r="D39" s="70"/>
      <c r="E39" s="71"/>
      <c r="F39" s="23"/>
      <c r="G39" s="23"/>
      <c r="H39" s="69"/>
      <c r="I39" s="56"/>
    </row>
    <row r="40" spans="1:9" ht="12.75" customHeight="1">
      <c r="A40" s="31"/>
      <c r="B40" s="25" t="s">
        <v>77</v>
      </c>
      <c r="C40" s="25"/>
      <c r="D40" s="69">
        <v>16723.27</v>
      </c>
      <c r="E40" s="56">
        <v>48014.42</v>
      </c>
      <c r="F40" s="23"/>
      <c r="G40" s="23"/>
      <c r="H40" s="73"/>
      <c r="I40" s="55"/>
    </row>
    <row r="41" spans="1:9" ht="12.75" customHeight="1">
      <c r="A41" s="31"/>
      <c r="B41" s="24" t="s">
        <v>78</v>
      </c>
      <c r="C41" s="24"/>
      <c r="D41" s="70"/>
      <c r="E41" s="71"/>
      <c r="F41" s="23"/>
      <c r="G41" s="23"/>
      <c r="H41" s="74"/>
      <c r="I41" s="54"/>
    </row>
    <row r="42" spans="1:9" ht="12.75" customHeight="1">
      <c r="A42" s="31"/>
      <c r="B42" s="27" t="s">
        <v>79</v>
      </c>
      <c r="C42" s="27"/>
      <c r="D42" s="65"/>
      <c r="E42" s="66"/>
      <c r="F42" s="23"/>
      <c r="G42" s="23"/>
      <c r="H42" s="69"/>
      <c r="I42" s="56"/>
    </row>
    <row r="43" spans="1:9" ht="12.75" customHeight="1">
      <c r="A43" s="31"/>
      <c r="B43" s="17" t="s">
        <v>80</v>
      </c>
      <c r="C43" s="17"/>
      <c r="D43" s="65"/>
      <c r="E43" s="66"/>
      <c r="F43" s="23"/>
      <c r="G43" s="23"/>
      <c r="H43" s="69"/>
      <c r="I43" s="56"/>
    </row>
    <row r="44" spans="1:9" ht="12.75" customHeight="1">
      <c r="A44" s="31"/>
      <c r="B44" s="33" t="s">
        <v>81</v>
      </c>
      <c r="C44" s="33"/>
      <c r="D44" s="79"/>
      <c r="E44" s="80"/>
      <c r="F44" s="35"/>
      <c r="G44" s="35"/>
      <c r="H44" s="79"/>
      <c r="I44" s="80"/>
    </row>
    <row r="45" spans="1:9" ht="12.75" customHeight="1">
      <c r="A45" s="31"/>
      <c r="B45" s="48"/>
      <c r="C45" s="48"/>
      <c r="D45" s="48"/>
      <c r="E45" s="48"/>
      <c r="F45" s="48"/>
      <c r="G45" s="48"/>
      <c r="H45" s="48"/>
      <c r="I45" s="48"/>
    </row>
    <row r="46" spans="1:9" ht="12.75" customHeight="1">
      <c r="A46" s="31"/>
      <c r="B46" s="37" t="s">
        <v>82</v>
      </c>
      <c r="C46" s="37"/>
      <c r="D46" s="60">
        <f>SUM(D44,D26,D9)</f>
        <v>17269.48</v>
      </c>
      <c r="E46" s="61">
        <f>SUM(E44,E26,E9)</f>
        <v>51747.5</v>
      </c>
      <c r="F46" s="37" t="s">
        <v>83</v>
      </c>
      <c r="G46" s="37"/>
      <c r="H46" s="81">
        <f>SUM(H38,H35,H22,H21,H18,H9)</f>
        <v>17269.48</v>
      </c>
      <c r="I46" s="63">
        <f>SUM(I38,I35,I22,I21,I18,I9)</f>
        <v>51747.50000000001</v>
      </c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42" t="s">
        <v>84</v>
      </c>
      <c r="C48" s="31"/>
      <c r="D48" s="31"/>
      <c r="E48" s="31"/>
      <c r="F48" s="31"/>
      <c r="G48" s="31"/>
      <c r="H48" s="31"/>
      <c r="I48" s="31"/>
    </row>
    <row r="49" spans="2:9" ht="12.75">
      <c r="B49" s="42" t="s">
        <v>85</v>
      </c>
      <c r="C49" s="31"/>
      <c r="D49" s="31"/>
      <c r="E49" s="31"/>
      <c r="F49" s="31"/>
      <c r="G49" s="31"/>
      <c r="H49" s="31"/>
      <c r="I49" s="31"/>
    </row>
    <row r="50" spans="2:9" ht="12.75">
      <c r="B50" s="31" t="s">
        <v>107</v>
      </c>
      <c r="C50" s="31"/>
      <c r="D50" s="31"/>
      <c r="E50" s="31"/>
      <c r="F50" s="31"/>
      <c r="G50" s="31"/>
      <c r="H50" s="31"/>
      <c r="I50" s="31"/>
    </row>
    <row r="51" ht="12.75">
      <c r="B51" s="31" t="s">
        <v>108</v>
      </c>
    </row>
    <row r="52" ht="12.75">
      <c r="B52" s="43" t="s">
        <v>109</v>
      </c>
    </row>
    <row r="53" ht="12.75">
      <c r="B53" s="31"/>
    </row>
    <row r="54" ht="12.75">
      <c r="B54" s="31"/>
    </row>
    <row r="55" spans="2:6" ht="12.75">
      <c r="B55" s="31"/>
      <c r="E55" s="64"/>
      <c r="F55" s="64"/>
    </row>
    <row r="56" spans="2:8" ht="12.75">
      <c r="B56" s="31" t="s">
        <v>90</v>
      </c>
      <c r="E56" s="45" t="s">
        <v>91</v>
      </c>
      <c r="F56" s="45"/>
      <c r="H56" t="s">
        <v>92</v>
      </c>
    </row>
    <row r="57" spans="2:8" ht="12.75">
      <c r="B57" s="46" t="s">
        <v>93</v>
      </c>
      <c r="E57" s="47" t="s">
        <v>94</v>
      </c>
      <c r="F57" s="47"/>
      <c r="H57" t="s">
        <v>95</v>
      </c>
    </row>
    <row r="58" ht="12.75">
      <c r="B58" s="31"/>
    </row>
  </sheetData>
  <sheetProtection selectLockedCells="1" selectUnlockedCells="1"/>
  <mergeCells count="99">
    <mergeCell ref="B1:D1"/>
    <mergeCell ref="E1:G1"/>
    <mergeCell ref="H1:I1"/>
    <mergeCell ref="B2:D2"/>
    <mergeCell ref="E2:G2"/>
    <mergeCell ref="H2:I2"/>
    <mergeCell ref="B3:D3"/>
    <mergeCell ref="E3:G3"/>
    <mergeCell ref="H3:I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I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I45"/>
    <mergeCell ref="B46:C46"/>
    <mergeCell ref="F46:G46"/>
    <mergeCell ref="E55:F55"/>
    <mergeCell ref="E56:F56"/>
    <mergeCell ref="E57:F5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N8" sqref="N8"/>
    </sheetView>
  </sheetViews>
  <sheetFormatPr defaultColWidth="9.00390625" defaultRowHeight="12.75"/>
  <cols>
    <col min="1" max="1" width="0.12890625" style="0" customWidth="1"/>
    <col min="2" max="2" width="26.875" style="0" customWidth="1"/>
    <col min="3" max="3" width="2.125" style="0" customWidth="1"/>
    <col min="4" max="5" width="10.75390625" style="0" customWidth="1"/>
    <col min="6" max="6" width="26.625" style="0" customWidth="1"/>
    <col min="7" max="7" width="2.125" style="0" customWidth="1"/>
    <col min="8" max="9" width="10.75390625" style="0" customWidth="1"/>
  </cols>
  <sheetData>
    <row r="1" spans="2:9" ht="13.5" customHeight="1">
      <c r="B1" s="1" t="s">
        <v>0</v>
      </c>
      <c r="C1" s="1"/>
      <c r="D1" s="1"/>
      <c r="E1" s="2"/>
      <c r="F1" s="2"/>
      <c r="G1" s="2"/>
      <c r="H1" s="3" t="s">
        <v>2</v>
      </c>
      <c r="I1" s="3"/>
    </row>
    <row r="2" spans="2:9" ht="13.5" customHeight="1">
      <c r="B2" s="4" t="s">
        <v>3</v>
      </c>
      <c r="C2" s="4"/>
      <c r="D2" s="4"/>
      <c r="E2" s="5" t="s">
        <v>1</v>
      </c>
      <c r="F2" s="5"/>
      <c r="G2" s="5"/>
      <c r="H2" s="6" t="s">
        <v>5</v>
      </c>
      <c r="I2" s="6"/>
    </row>
    <row r="3" spans="2:9" ht="13.5" customHeight="1">
      <c r="B3" s="4" t="s">
        <v>110</v>
      </c>
      <c r="C3" s="4"/>
      <c r="D3" s="4"/>
      <c r="E3" s="5" t="s">
        <v>111</v>
      </c>
      <c r="F3" s="5"/>
      <c r="G3" s="5"/>
      <c r="H3" s="82" t="s">
        <v>112</v>
      </c>
      <c r="I3" s="6"/>
    </row>
    <row r="4" spans="2:9" ht="13.5" customHeight="1">
      <c r="B4" s="4"/>
      <c r="C4" s="4"/>
      <c r="D4" s="4"/>
      <c r="E4" s="5" t="s">
        <v>9</v>
      </c>
      <c r="F4" s="5"/>
      <c r="G4" s="5"/>
      <c r="H4" s="82" t="s">
        <v>113</v>
      </c>
      <c r="I4" s="6"/>
    </row>
    <row r="5" spans="2:9" ht="13.5" customHeight="1">
      <c r="B5" s="4" t="s">
        <v>8</v>
      </c>
      <c r="C5" s="4"/>
      <c r="D5" s="4"/>
      <c r="E5" s="5" t="s">
        <v>11</v>
      </c>
      <c r="F5" s="5"/>
      <c r="G5" s="5"/>
      <c r="H5" s="82" t="s">
        <v>114</v>
      </c>
      <c r="I5" s="83"/>
    </row>
    <row r="6" spans="2:9" ht="13.5" customHeight="1">
      <c r="B6" s="8" t="s">
        <v>115</v>
      </c>
      <c r="C6" s="8"/>
      <c r="D6" s="8"/>
      <c r="E6" s="9" t="s">
        <v>116</v>
      </c>
      <c r="F6" s="9"/>
      <c r="G6" s="9"/>
      <c r="H6" s="82" t="s">
        <v>117</v>
      </c>
      <c r="I6" s="84"/>
    </row>
    <row r="7" spans="2:9" ht="13.5" customHeight="1">
      <c r="B7" s="11"/>
      <c r="C7" s="11"/>
      <c r="D7" s="11"/>
      <c r="E7" s="11"/>
      <c r="F7" s="11"/>
      <c r="G7" s="11"/>
      <c r="H7" s="11"/>
      <c r="I7" s="11"/>
    </row>
    <row r="8" spans="2:9" ht="12.75">
      <c r="B8" s="85" t="s">
        <v>12</v>
      </c>
      <c r="C8" s="85"/>
      <c r="D8" s="13" t="s">
        <v>13</v>
      </c>
      <c r="E8" s="52" t="s">
        <v>14</v>
      </c>
      <c r="F8" s="86" t="s">
        <v>15</v>
      </c>
      <c r="G8" s="86"/>
      <c r="H8" s="13" t="s">
        <v>13</v>
      </c>
      <c r="I8" s="52" t="s">
        <v>14</v>
      </c>
    </row>
    <row r="9" spans="2:9" ht="12.75" customHeight="1">
      <c r="B9" s="17" t="s">
        <v>16</v>
      </c>
      <c r="C9" s="17"/>
      <c r="D9" s="87">
        <f>SUM('dom kultury'!D9,Biblioteka!D9)</f>
        <v>1140444.23</v>
      </c>
      <c r="E9" s="66">
        <f>SUM('dom kultury'!E9,Biblioteka!E9)</f>
        <v>1323909.9700000002</v>
      </c>
      <c r="F9" s="19" t="s">
        <v>17</v>
      </c>
      <c r="G9" s="19"/>
      <c r="H9" s="88">
        <f>SUM('dom kultury'!H9,Biblioteka!H9)</f>
        <v>1201924.21</v>
      </c>
      <c r="I9" s="68">
        <f>SUM('dom kultury'!I9,Biblioteka!I9)</f>
        <v>1256471.19</v>
      </c>
    </row>
    <row r="10" spans="2:9" ht="12.75" customHeight="1">
      <c r="B10" s="17" t="s">
        <v>18</v>
      </c>
      <c r="C10" s="17"/>
      <c r="D10" s="87">
        <f>SUM('dom kultury'!D10,Biblioteka!D10)</f>
        <v>0</v>
      </c>
      <c r="E10" s="66">
        <f>SUM('dom kultury'!E10,Biblioteka!E10)</f>
        <v>0</v>
      </c>
      <c r="F10" s="19" t="s">
        <v>19</v>
      </c>
      <c r="G10" s="19"/>
      <c r="H10" s="88">
        <f>SUM('dom kultury'!H10,Biblioteka!H10)</f>
        <v>1292017.3499999999</v>
      </c>
      <c r="I10" s="68">
        <f>SUM('dom kultury'!I10,Biblioteka!I10)</f>
        <v>1323243.28</v>
      </c>
    </row>
    <row r="11" spans="2:9" ht="12.75" customHeight="1">
      <c r="B11" s="17" t="s">
        <v>20</v>
      </c>
      <c r="C11" s="17"/>
      <c r="D11" s="87">
        <f>SUM('dom kultury'!D11,Biblioteka!D11)</f>
        <v>1140444.23</v>
      </c>
      <c r="E11" s="66">
        <f>SUM('dom kultury'!E11,Biblioteka!E11)</f>
        <v>1323909.9700000002</v>
      </c>
      <c r="F11" s="19" t="s">
        <v>21</v>
      </c>
      <c r="G11" s="19"/>
      <c r="H11" s="88">
        <f>SUM('dom kultury'!H11,Biblioteka!H11)</f>
        <v>-90093.14</v>
      </c>
      <c r="I11" s="68">
        <f>SUM('dom kultury'!I11,Biblioteka!I11)</f>
        <v>-66772.09</v>
      </c>
    </row>
    <row r="12" spans="2:9" ht="12.75" customHeight="1">
      <c r="B12" s="17" t="s">
        <v>22</v>
      </c>
      <c r="C12" s="17"/>
      <c r="D12" s="87">
        <f>SUM('dom kultury'!D12,Biblioteka!D12)</f>
        <v>1086575.76</v>
      </c>
      <c r="E12" s="66">
        <f>SUM('dom kultury'!E12,Biblioteka!E12)</f>
        <v>1113087.9200000002</v>
      </c>
      <c r="F12" s="23" t="s">
        <v>23</v>
      </c>
      <c r="G12" s="23"/>
      <c r="H12" s="88">
        <f>SUM('dom kultury'!H12,Biblioteka!H12)</f>
        <v>11742.76</v>
      </c>
      <c r="I12" s="68">
        <f>SUM('dom kultury'!I12,Biblioteka!I12)</f>
        <v>0</v>
      </c>
    </row>
    <row r="13" spans="2:9" ht="12.75" customHeight="1">
      <c r="B13" s="24" t="s">
        <v>24</v>
      </c>
      <c r="C13" s="24"/>
      <c r="D13" s="87">
        <f>SUM('dom kultury'!D13,Biblioteka!D13)</f>
        <v>0</v>
      </c>
      <c r="E13" s="66">
        <f>SUM('dom kultury'!E13,Biblioteka!E13)</f>
        <v>0</v>
      </c>
      <c r="F13" s="23" t="s">
        <v>25</v>
      </c>
      <c r="G13" s="23"/>
      <c r="H13" s="88">
        <f>SUM('dom kultury'!H13,Biblioteka!H13)</f>
        <v>-101835.9</v>
      </c>
      <c r="I13" s="68">
        <f>SUM('dom kultury'!I13,Biblioteka!I13)</f>
        <v>-66772.09</v>
      </c>
    </row>
    <row r="14" spans="2:9" ht="22.5" customHeight="1">
      <c r="B14" s="25" t="s">
        <v>26</v>
      </c>
      <c r="C14" s="25"/>
      <c r="D14" s="87">
        <f>SUM('dom kultury'!D14,Biblioteka!D14)</f>
        <v>1003776.88</v>
      </c>
      <c r="E14" s="66">
        <f>SUM('dom kultury'!E14,Biblioteka!E14)</f>
        <v>957905.52</v>
      </c>
      <c r="F14" s="26" t="s">
        <v>27</v>
      </c>
      <c r="G14" s="26"/>
      <c r="H14" s="88">
        <f>SUM('dom kultury'!H14,Biblioteka!H14)</f>
        <v>0</v>
      </c>
      <c r="I14" s="68">
        <f>SUM('dom kultury'!I14,Biblioteka!I14)</f>
        <v>0</v>
      </c>
    </row>
    <row r="15" spans="2:9" ht="12.75" customHeight="1">
      <c r="B15" s="24" t="s">
        <v>28</v>
      </c>
      <c r="C15" s="24"/>
      <c r="D15" s="87">
        <f>SUM('dom kultury'!D15,Biblioteka!D15)</f>
        <v>7794.84</v>
      </c>
      <c r="E15" s="66">
        <f>SUM('dom kultury'!E15,Biblioteka!E15)</f>
        <v>99305.02</v>
      </c>
      <c r="F15" s="19" t="s">
        <v>29</v>
      </c>
      <c r="G15" s="19"/>
      <c r="H15" s="88">
        <f>SUM('dom kultury'!H15,Biblioteka!H15)</f>
        <v>0</v>
      </c>
      <c r="I15" s="68">
        <f>SUM('dom kultury'!I15,Biblioteka!I15)</f>
        <v>0</v>
      </c>
    </row>
    <row r="16" spans="2:9" ht="22.5" customHeight="1">
      <c r="B16" s="24" t="s">
        <v>30</v>
      </c>
      <c r="C16" s="24"/>
      <c r="D16" s="87">
        <f>SUM('dom kultury'!D16,Biblioteka!D16)</f>
        <v>2921.38</v>
      </c>
      <c r="E16" s="66">
        <f>SUM('dom kultury'!E16,Biblioteka!E16)</f>
        <v>0</v>
      </c>
      <c r="F16" s="26" t="s">
        <v>31</v>
      </c>
      <c r="G16" s="26"/>
      <c r="H16" s="88">
        <f>SUM('dom kultury'!H16,Biblioteka!H16)</f>
        <v>0</v>
      </c>
      <c r="I16" s="68">
        <f>SUM('dom kultury'!I16,Biblioteka!I16)</f>
        <v>0</v>
      </c>
    </row>
    <row r="17" spans="2:9" ht="12.75" customHeight="1">
      <c r="B17" s="24" t="s">
        <v>32</v>
      </c>
      <c r="C17" s="24"/>
      <c r="D17" s="87">
        <f>SUM('dom kultury'!D17,Biblioteka!D17)</f>
        <v>72082.66</v>
      </c>
      <c r="E17" s="66">
        <f>SUM('dom kultury'!E17,Biblioteka!E17)</f>
        <v>55877.38</v>
      </c>
      <c r="F17" s="19" t="s">
        <v>33</v>
      </c>
      <c r="G17" s="19"/>
      <c r="H17" s="88">
        <f>SUM('dom kultury'!H17,Biblioteka!H17)</f>
        <v>0</v>
      </c>
      <c r="I17" s="68">
        <f>SUM('dom kultury'!I17,Biblioteka!I17)</f>
        <v>0</v>
      </c>
    </row>
    <row r="18" spans="2:9" ht="22.5" customHeight="1">
      <c r="B18" s="27" t="s">
        <v>34</v>
      </c>
      <c r="C18" s="27"/>
      <c r="D18" s="87">
        <f>SUM('dom kultury'!D18,Biblioteka!D18)</f>
        <v>53868.47</v>
      </c>
      <c r="E18" s="66">
        <f>SUM('dom kultury'!E18,Biblioteka!E18)</f>
        <v>210822.05</v>
      </c>
      <c r="F18" s="28" t="s">
        <v>35</v>
      </c>
      <c r="G18" s="28"/>
      <c r="H18" s="88">
        <f>SUM('dom kultury'!H18,Biblioteka!H18)</f>
        <v>0</v>
      </c>
      <c r="I18" s="68">
        <f>SUM('dom kultury'!I18,Biblioteka!I18)</f>
        <v>0</v>
      </c>
    </row>
    <row r="19" spans="2:9" ht="12.75" customHeight="1">
      <c r="B19" s="27" t="s">
        <v>36</v>
      </c>
      <c r="C19" s="27"/>
      <c r="D19" s="87">
        <f>SUM('dom kultury'!D19,Biblioteka!D19)</f>
        <v>0</v>
      </c>
      <c r="E19" s="66">
        <f>SUM('dom kultury'!E19,Biblioteka!E19)</f>
        <v>0</v>
      </c>
      <c r="F19" s="23" t="s">
        <v>101</v>
      </c>
      <c r="G19" s="23"/>
      <c r="H19" s="88">
        <f>SUM('dom kultury'!H19,Biblioteka!H19)</f>
        <v>0</v>
      </c>
      <c r="I19" s="68">
        <f>SUM('dom kultury'!I19,Biblioteka!I19)</f>
        <v>0</v>
      </c>
    </row>
    <row r="20" spans="2:9" ht="12.75" customHeight="1">
      <c r="B20" s="17" t="s">
        <v>38</v>
      </c>
      <c r="C20" s="17"/>
      <c r="D20" s="87">
        <f>SUM('dom kultury'!D20,Biblioteka!D20)</f>
        <v>0</v>
      </c>
      <c r="E20" s="66">
        <f>SUM('dom kultury'!E20,Biblioteka!E20)</f>
        <v>0</v>
      </c>
      <c r="F20" s="23" t="s">
        <v>39</v>
      </c>
      <c r="G20" s="23"/>
      <c r="H20" s="88">
        <f>SUM('dom kultury'!H20,Biblioteka!H20)</f>
        <v>0</v>
      </c>
      <c r="I20" s="68">
        <f>SUM('dom kultury'!I20,Biblioteka!I20)</f>
        <v>0</v>
      </c>
    </row>
    <row r="21" spans="2:9" ht="12.75" customHeight="1">
      <c r="B21" s="17" t="s">
        <v>40</v>
      </c>
      <c r="C21" s="17"/>
      <c r="D21" s="87">
        <f>SUM('dom kultury'!D21,Biblioteka!D21)</f>
        <v>0</v>
      </c>
      <c r="E21" s="66">
        <f>SUM('dom kultury'!E21,Biblioteka!E21)</f>
        <v>0</v>
      </c>
      <c r="F21" s="19" t="s">
        <v>41</v>
      </c>
      <c r="G21" s="19"/>
      <c r="H21" s="88">
        <f>SUM('dom kultury'!H21,Biblioteka!H21)</f>
        <v>0</v>
      </c>
      <c r="I21" s="68">
        <f>SUM('dom kultury'!I21,Biblioteka!I21)</f>
        <v>0</v>
      </c>
    </row>
    <row r="22" spans="2:9" ht="22.5" customHeight="1">
      <c r="B22" s="24" t="s">
        <v>42</v>
      </c>
      <c r="C22" s="24"/>
      <c r="D22" s="87">
        <f>SUM('dom kultury'!D22,Biblioteka!D22)</f>
        <v>0</v>
      </c>
      <c r="E22" s="66">
        <f>SUM('dom kultury'!E22,Biblioteka!E22)</f>
        <v>0</v>
      </c>
      <c r="F22" s="26" t="s">
        <v>43</v>
      </c>
      <c r="G22" s="26"/>
      <c r="H22" s="88">
        <f>SUM('dom kultury'!H22,Biblioteka!H22)</f>
        <v>25329.27</v>
      </c>
      <c r="I22" s="68">
        <f>SUM('dom kultury'!I22,Biblioteka!I22)</f>
        <v>92275.15000000001</v>
      </c>
    </row>
    <row r="23" spans="2:9" ht="12.75" customHeight="1">
      <c r="B23" s="25" t="s">
        <v>44</v>
      </c>
      <c r="C23" s="25"/>
      <c r="D23" s="87">
        <f>SUM('dom kultury'!D23,Biblioteka!D23)</f>
        <v>0</v>
      </c>
      <c r="E23" s="66">
        <f>SUM('dom kultury'!E23,Biblioteka!E23)</f>
        <v>0</v>
      </c>
      <c r="F23" s="19" t="s">
        <v>45</v>
      </c>
      <c r="G23" s="19"/>
      <c r="H23" s="88">
        <f>SUM('dom kultury'!H23,Biblioteka!H23)</f>
        <v>10016.300000000001</v>
      </c>
      <c r="I23" s="68">
        <f>SUM('dom kultury'!I23,Biblioteka!I23)</f>
        <v>77909.28</v>
      </c>
    </row>
    <row r="24" spans="2:9" ht="12.75" customHeight="1">
      <c r="B24" s="25" t="s">
        <v>46</v>
      </c>
      <c r="C24" s="25"/>
      <c r="D24" s="87">
        <f>SUM('dom kultury'!D24,Biblioteka!D24)</f>
        <v>0</v>
      </c>
      <c r="E24" s="66">
        <f>SUM('dom kultury'!E24,Biblioteka!E24)</f>
        <v>0</v>
      </c>
      <c r="F24" s="30" t="s">
        <v>47</v>
      </c>
      <c r="G24" s="30"/>
      <c r="H24" s="88">
        <f>SUM('dom kultury'!H24,Biblioteka!H24)</f>
        <v>7871.299999999999</v>
      </c>
      <c r="I24" s="68">
        <f>SUM('dom kultury'!I24,Biblioteka!I24)</f>
        <v>14452.96</v>
      </c>
    </row>
    <row r="25" spans="1:9" ht="12.75" customHeight="1">
      <c r="A25" s="31"/>
      <c r="B25" s="27" t="s">
        <v>48</v>
      </c>
      <c r="C25" s="27"/>
      <c r="D25" s="87">
        <f>SUM('dom kultury'!D25,Biblioteka!D25)</f>
        <v>0</v>
      </c>
      <c r="E25" s="66">
        <f>SUM('dom kultury'!E25,Biblioteka!E25)</f>
        <v>0</v>
      </c>
      <c r="F25" s="23" t="s">
        <v>49</v>
      </c>
      <c r="G25" s="23"/>
      <c r="H25" s="88">
        <f>SUM('dom kultury'!H25,Biblioteka!H25)</f>
        <v>145</v>
      </c>
      <c r="I25" s="68">
        <f>SUM('dom kultury'!I25,Biblioteka!I25)</f>
        <v>31148.38</v>
      </c>
    </row>
    <row r="26" spans="1:9" ht="12.75" customHeight="1">
      <c r="A26" s="31"/>
      <c r="B26" s="17" t="s">
        <v>50</v>
      </c>
      <c r="C26" s="17"/>
      <c r="D26" s="87">
        <f>SUM('dom kultury'!D26,Biblioteka!D26)</f>
        <v>138143.74000000002</v>
      </c>
      <c r="E26" s="66">
        <f>SUM('dom kultury'!E26,Biblioteka!E26)</f>
        <v>260672.45</v>
      </c>
      <c r="F26" s="30" t="s">
        <v>51</v>
      </c>
      <c r="G26" s="30"/>
      <c r="H26" s="88">
        <f>SUM('dom kultury'!H26,Biblioteka!H26)</f>
        <v>0</v>
      </c>
      <c r="I26" s="68">
        <f>SUM('dom kultury'!I26,Biblioteka!I26)</f>
        <v>4908.54</v>
      </c>
    </row>
    <row r="27" spans="1:9" ht="12.75" customHeight="1">
      <c r="A27" s="31"/>
      <c r="B27" s="17" t="s">
        <v>52</v>
      </c>
      <c r="C27" s="17"/>
      <c r="D27" s="87">
        <f>SUM('dom kultury'!D27,Biblioteka!D27)</f>
        <v>0</v>
      </c>
      <c r="E27" s="66">
        <f>SUM('dom kultury'!E27,Biblioteka!E27)</f>
        <v>0</v>
      </c>
      <c r="F27" s="32" t="s">
        <v>53</v>
      </c>
      <c r="G27" s="32"/>
      <c r="H27" s="88">
        <f>SUM('dom kultury'!H27,Biblioteka!H27)</f>
        <v>0</v>
      </c>
      <c r="I27" s="68">
        <f>SUM('dom kultury'!I27,Biblioteka!I27)</f>
        <v>27399.4</v>
      </c>
    </row>
    <row r="28" spans="1:9" ht="12.75" customHeight="1">
      <c r="A28" s="31"/>
      <c r="B28" s="24" t="s">
        <v>54</v>
      </c>
      <c r="C28" s="24"/>
      <c r="D28" s="87">
        <f>SUM('dom kultury'!D28,Biblioteka!D28)</f>
        <v>0</v>
      </c>
      <c r="E28" s="66">
        <f>SUM('dom kultury'!E28,Biblioteka!E28)</f>
        <v>0</v>
      </c>
      <c r="F28" s="23" t="s">
        <v>55</v>
      </c>
      <c r="G28" s="23"/>
      <c r="H28" s="88">
        <f>SUM('dom kultury'!H28,Biblioteka!H28)</f>
        <v>2000</v>
      </c>
      <c r="I28" s="68">
        <f>SUM('dom kultury'!I28,Biblioteka!I28)</f>
        <v>0</v>
      </c>
    </row>
    <row r="29" spans="1:9" ht="22.5" customHeight="1">
      <c r="A29" s="31"/>
      <c r="B29" s="24" t="s">
        <v>56</v>
      </c>
      <c r="C29" s="24"/>
      <c r="D29" s="87">
        <f>SUM('dom kultury'!D29,Biblioteka!D29)</f>
        <v>0</v>
      </c>
      <c r="E29" s="66">
        <f>SUM('dom kultury'!E29,Biblioteka!E29)</f>
        <v>0</v>
      </c>
      <c r="F29" s="30" t="s">
        <v>57</v>
      </c>
      <c r="G29" s="30"/>
      <c r="H29" s="88">
        <f>SUM('dom kultury'!H29,Biblioteka!H29)</f>
        <v>0</v>
      </c>
      <c r="I29" s="68">
        <f>SUM('dom kultury'!I29,Biblioteka!I29)</f>
        <v>0</v>
      </c>
    </row>
    <row r="30" spans="1:9" ht="22.5" customHeight="1">
      <c r="A30" s="31"/>
      <c r="B30" s="24" t="s">
        <v>58</v>
      </c>
      <c r="C30" s="24"/>
      <c r="D30" s="87">
        <f>SUM('dom kultury'!D30,Biblioteka!D30)</f>
        <v>0</v>
      </c>
      <c r="E30" s="66">
        <f>SUM('dom kultury'!E30,Biblioteka!E30)</f>
        <v>0</v>
      </c>
      <c r="F30" s="30" t="s">
        <v>59</v>
      </c>
      <c r="G30" s="30"/>
      <c r="H30" s="88">
        <f>SUM('dom kultury'!H30,Biblioteka!H30)</f>
        <v>0</v>
      </c>
      <c r="I30" s="68">
        <f>SUM('dom kultury'!I30,Biblioteka!I30)</f>
        <v>0</v>
      </c>
    </row>
    <row r="31" spans="1:9" ht="12.75" customHeight="1">
      <c r="A31" s="31"/>
      <c r="B31" s="24" t="s">
        <v>60</v>
      </c>
      <c r="C31" s="24"/>
      <c r="D31" s="87">
        <f>SUM('dom kultury'!D31,Biblioteka!D31)</f>
        <v>0</v>
      </c>
      <c r="E31" s="66">
        <f>SUM('dom kultury'!E31,Biblioteka!E31)</f>
        <v>0</v>
      </c>
      <c r="F31" s="23" t="s">
        <v>61</v>
      </c>
      <c r="G31" s="23"/>
      <c r="H31" s="88">
        <f>SUM('dom kultury'!H31,Biblioteka!H31)</f>
        <v>0</v>
      </c>
      <c r="I31" s="68">
        <f>SUM('dom kultury'!I31,Biblioteka!I31)</f>
        <v>0</v>
      </c>
    </row>
    <row r="32" spans="1:9" ht="12.75" customHeight="1">
      <c r="A32" s="31"/>
      <c r="B32" s="17" t="s">
        <v>62</v>
      </c>
      <c r="C32" s="17"/>
      <c r="D32" s="87">
        <f>SUM('dom kultury'!D32,Biblioteka!D32)</f>
        <v>68320.69000000002</v>
      </c>
      <c r="E32" s="66">
        <f>SUM('dom kultury'!E32,Biblioteka!E32)</f>
        <v>143586.46</v>
      </c>
      <c r="F32" s="28" t="s">
        <v>63</v>
      </c>
      <c r="G32" s="28"/>
      <c r="H32" s="88">
        <f>SUM('dom kultury'!H32,Biblioteka!H32)</f>
        <v>15312.97</v>
      </c>
      <c r="I32" s="68">
        <f>SUM('dom kultury'!I32,Biblioteka!I32)</f>
        <v>14365.87</v>
      </c>
    </row>
    <row r="33" spans="1:9" ht="12.75" customHeight="1">
      <c r="A33" s="31"/>
      <c r="B33" s="24" t="s">
        <v>64</v>
      </c>
      <c r="C33" s="24"/>
      <c r="D33" s="87">
        <f>SUM('dom kultury'!D33,Biblioteka!D33)</f>
        <v>771.12</v>
      </c>
      <c r="E33" s="66">
        <f>SUM('dom kultury'!E33,Biblioteka!E33)</f>
        <v>117562.62</v>
      </c>
      <c r="F33" s="30" t="s">
        <v>65</v>
      </c>
      <c r="G33" s="30"/>
      <c r="H33" s="88">
        <f>SUM('dom kultury'!H33,Biblioteka!H33)</f>
        <v>15312.97</v>
      </c>
      <c r="I33" s="68">
        <f>SUM('dom kultury'!I33,Biblioteka!I33)</f>
        <v>14365.87</v>
      </c>
    </row>
    <row r="34" spans="1:9" ht="12.75" customHeight="1">
      <c r="A34" s="31"/>
      <c r="B34" s="24" t="s">
        <v>66</v>
      </c>
      <c r="C34" s="24"/>
      <c r="D34" s="87">
        <f>SUM('dom kultury'!D34,Biblioteka!D34)</f>
        <v>0</v>
      </c>
      <c r="E34" s="66">
        <f>SUM('dom kultury'!E34,Biblioteka!E34)</f>
        <v>0</v>
      </c>
      <c r="F34" s="23" t="s">
        <v>67</v>
      </c>
      <c r="G34" s="23"/>
      <c r="H34" s="88">
        <f>SUM('dom kultury'!H34,Biblioteka!H34)</f>
        <v>0</v>
      </c>
      <c r="I34" s="68">
        <f>SUM('dom kultury'!I34,Biblioteka!I34)</f>
        <v>0</v>
      </c>
    </row>
    <row r="35" spans="1:9" ht="12.75" customHeight="1">
      <c r="A35" s="31"/>
      <c r="B35" s="25" t="s">
        <v>68</v>
      </c>
      <c r="C35" s="25"/>
      <c r="D35" s="87">
        <f>SUM('dom kultury'!D35,Biblioteka!D35)</f>
        <v>0</v>
      </c>
      <c r="E35" s="66">
        <f>SUM('dom kultury'!E35,Biblioteka!E35)</f>
        <v>0</v>
      </c>
      <c r="F35" s="19" t="s">
        <v>69</v>
      </c>
      <c r="G35" s="19"/>
      <c r="H35" s="88">
        <f>SUM('dom kultury'!H35,Biblioteka!H35)</f>
        <v>51334.49</v>
      </c>
      <c r="I35" s="68">
        <f>SUM('dom kultury'!I35,Biblioteka!I35)</f>
        <v>235836.08</v>
      </c>
    </row>
    <row r="36" spans="1:9" ht="12.75" customHeight="1">
      <c r="A36" s="31"/>
      <c r="B36" s="24" t="s">
        <v>70</v>
      </c>
      <c r="C36" s="24"/>
      <c r="D36" s="87">
        <f>SUM('dom kultury'!D36,Biblioteka!D36)</f>
        <v>67549.57</v>
      </c>
      <c r="E36" s="66">
        <f>SUM('dom kultury'!E36,Biblioteka!E36)</f>
        <v>26023.84</v>
      </c>
      <c r="F36" s="26" t="s">
        <v>71</v>
      </c>
      <c r="G36" s="26"/>
      <c r="H36" s="88">
        <f>SUM('dom kultury'!H36,Biblioteka!H36)</f>
        <v>51334.49</v>
      </c>
      <c r="I36" s="68">
        <f>SUM('dom kultury'!I36,Biblioteka!I36)</f>
        <v>235836.08</v>
      </c>
    </row>
    <row r="37" spans="1:9" ht="21.75" customHeight="1">
      <c r="A37" s="31"/>
      <c r="B37" s="25" t="s">
        <v>72</v>
      </c>
      <c r="C37" s="25"/>
      <c r="D37" s="87">
        <f>SUM('dom kultury'!D37,Biblioteka!D37)</f>
        <v>0</v>
      </c>
      <c r="E37" s="66">
        <f>SUM('dom kultury'!E37,Biblioteka!E37)</f>
        <v>0</v>
      </c>
      <c r="F37" s="19" t="s">
        <v>73</v>
      </c>
      <c r="G37" s="19"/>
      <c r="H37" s="88">
        <f>SUM('dom kultury'!H37,Biblioteka!H37)</f>
        <v>0</v>
      </c>
      <c r="I37" s="68">
        <f>SUM('dom kultury'!I37,Biblioteka!I37)</f>
        <v>0</v>
      </c>
    </row>
    <row r="38" spans="1:9" ht="12.75" customHeight="1">
      <c r="A38" s="31"/>
      <c r="B38" s="17" t="s">
        <v>74</v>
      </c>
      <c r="C38" s="17"/>
      <c r="D38" s="87">
        <f>SUM('dom kultury'!D38,Biblioteka!D38)</f>
        <v>68949.47</v>
      </c>
      <c r="E38" s="66">
        <f>SUM('dom kultury'!E38,Biblioteka!E38)</f>
        <v>115858.41</v>
      </c>
      <c r="F38" s="19" t="s">
        <v>75</v>
      </c>
      <c r="G38" s="19"/>
      <c r="H38" s="88">
        <f>SUM('dom kultury'!H38,Biblioteka!H38)</f>
        <v>0</v>
      </c>
      <c r="I38" s="68">
        <f>SUM('dom kultury'!I38,Biblioteka!I38)</f>
        <v>0</v>
      </c>
    </row>
    <row r="39" spans="1:9" ht="12.75" customHeight="1">
      <c r="A39" s="31"/>
      <c r="B39" s="24" t="s">
        <v>76</v>
      </c>
      <c r="C39" s="24"/>
      <c r="D39" s="87">
        <f>SUM('dom kultury'!D39,Biblioteka!D39)</f>
        <v>3419.69</v>
      </c>
      <c r="E39" s="66">
        <f>SUM('dom kultury'!E39,Biblioteka!E39)</f>
        <v>3450.51</v>
      </c>
      <c r="F39" s="23"/>
      <c r="G39" s="23"/>
      <c r="H39" s="88">
        <f>SUM('dom kultury'!H39,Biblioteka!H39)</f>
        <v>0</v>
      </c>
      <c r="I39" s="68">
        <f>SUM('dom kultury'!I39,Biblioteka!I39)</f>
        <v>0</v>
      </c>
    </row>
    <row r="40" spans="1:9" ht="12.75" customHeight="1">
      <c r="A40" s="31"/>
      <c r="B40" s="25" t="s">
        <v>77</v>
      </c>
      <c r="C40" s="25"/>
      <c r="D40" s="87">
        <f>SUM('dom kultury'!D40,Biblioteka!D40)</f>
        <v>65529.78</v>
      </c>
      <c r="E40" s="66">
        <f>SUM('dom kultury'!E40,Biblioteka!E40)</f>
        <v>112407.9</v>
      </c>
      <c r="F40" s="23"/>
      <c r="G40" s="23"/>
      <c r="H40" s="88">
        <f>SUM('dom kultury'!H40,Biblioteka!H40)</f>
        <v>0</v>
      </c>
      <c r="I40" s="68">
        <f>SUM('dom kultury'!I40,Biblioteka!I40)</f>
        <v>0</v>
      </c>
    </row>
    <row r="41" spans="1:9" ht="12.75" customHeight="1">
      <c r="A41" s="31"/>
      <c r="B41" s="24" t="s">
        <v>78</v>
      </c>
      <c r="C41" s="24"/>
      <c r="D41" s="87">
        <f>SUM('dom kultury'!D41,Biblioteka!D41)</f>
        <v>0</v>
      </c>
      <c r="E41" s="66">
        <f>SUM('dom kultury'!E41,Biblioteka!E41)</f>
        <v>0</v>
      </c>
      <c r="F41" s="23"/>
      <c r="G41" s="23"/>
      <c r="H41" s="88">
        <f>SUM('dom kultury'!H41,Biblioteka!H41)</f>
        <v>0</v>
      </c>
      <c r="I41" s="68">
        <f>SUM('dom kultury'!I41,Biblioteka!I41)</f>
        <v>0</v>
      </c>
    </row>
    <row r="42" spans="1:9" ht="12.75" customHeight="1">
      <c r="A42" s="31"/>
      <c r="B42" s="27" t="s">
        <v>79</v>
      </c>
      <c r="C42" s="27"/>
      <c r="D42" s="87">
        <f>SUM('dom kultury'!D42,Biblioteka!D42)</f>
        <v>0</v>
      </c>
      <c r="E42" s="66">
        <f>SUM('dom kultury'!E42,Biblioteka!E42)</f>
        <v>0</v>
      </c>
      <c r="F42" s="23"/>
      <c r="G42" s="23"/>
      <c r="H42" s="88">
        <f>SUM('dom kultury'!H42,Biblioteka!H42)</f>
        <v>0</v>
      </c>
      <c r="I42" s="68">
        <f>SUM('dom kultury'!I42,Biblioteka!I42)</f>
        <v>0</v>
      </c>
    </row>
    <row r="43" spans="1:9" ht="12.75" customHeight="1">
      <c r="A43" s="31"/>
      <c r="B43" s="17" t="s">
        <v>80</v>
      </c>
      <c r="C43" s="17"/>
      <c r="D43" s="87">
        <f>SUM('dom kultury'!D43,Biblioteka!D43)</f>
        <v>873.58</v>
      </c>
      <c r="E43" s="66">
        <f>SUM('dom kultury'!E43,Biblioteka!E43)</f>
        <v>1227.58</v>
      </c>
      <c r="F43" s="23"/>
      <c r="G43" s="23"/>
      <c r="H43" s="88">
        <f>SUM('dom kultury'!H43,Biblioteka!H43)</f>
        <v>0</v>
      </c>
      <c r="I43" s="68">
        <f>SUM('dom kultury'!I43,Biblioteka!I43)</f>
        <v>0</v>
      </c>
    </row>
    <row r="44" spans="1:9" ht="12.75" customHeight="1">
      <c r="A44" s="31"/>
      <c r="B44" s="33" t="s">
        <v>81</v>
      </c>
      <c r="C44" s="33"/>
      <c r="D44" s="89">
        <f>SUM('dom kultury'!D44,Biblioteka!D44)</f>
        <v>0</v>
      </c>
      <c r="E44" s="80">
        <f>SUM('dom kultury'!E44,Biblioteka!E44)</f>
        <v>0</v>
      </c>
      <c r="F44" s="35"/>
      <c r="G44" s="35"/>
      <c r="H44" s="90">
        <f>SUM('dom kultury'!H44,Biblioteka!H44)</f>
        <v>0</v>
      </c>
      <c r="I44" s="91">
        <f>SUM('dom kultury'!I44,Biblioteka!I44)</f>
        <v>0</v>
      </c>
    </row>
    <row r="45" spans="1:9" ht="12.75" customHeight="1">
      <c r="A45" s="31"/>
      <c r="B45" s="36"/>
      <c r="C45" s="36"/>
      <c r="D45" s="36"/>
      <c r="E45" s="36"/>
      <c r="F45" s="36"/>
      <c r="G45" s="36"/>
      <c r="H45" s="36"/>
      <c r="I45" s="36"/>
    </row>
    <row r="46" spans="1:9" ht="12.75" customHeight="1">
      <c r="A46" s="31"/>
      <c r="B46" s="37" t="s">
        <v>82</v>
      </c>
      <c r="C46" s="37"/>
      <c r="D46" s="60">
        <f>SUM(D44,D26,D9)</f>
        <v>1278587.97</v>
      </c>
      <c r="E46" s="61">
        <f>SUM(E44,E26,E9)</f>
        <v>1584582.4200000002</v>
      </c>
      <c r="F46" s="37" t="s">
        <v>83</v>
      </c>
      <c r="G46" s="37"/>
      <c r="H46" s="62">
        <f>SUM(H38,H35,H22,H21,H18,H9)</f>
        <v>1278587.97</v>
      </c>
      <c r="I46" s="63">
        <f>SUM(I38,I35,I22,I21,I18,I9)</f>
        <v>1584582.42</v>
      </c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42" t="s">
        <v>84</v>
      </c>
      <c r="C48" s="31"/>
      <c r="D48" s="31"/>
      <c r="E48" s="31"/>
      <c r="F48" s="31"/>
      <c r="G48" s="31"/>
      <c r="H48" s="31"/>
      <c r="I48" s="31"/>
    </row>
    <row r="49" spans="2:9" ht="12.75">
      <c r="B49" s="42" t="s">
        <v>85</v>
      </c>
      <c r="C49" s="31"/>
      <c r="D49" s="31"/>
      <c r="E49" s="31"/>
      <c r="F49" s="31"/>
      <c r="G49" s="31"/>
      <c r="H49" s="31"/>
      <c r="I49" s="31"/>
    </row>
    <row r="50" spans="2:9" ht="12.75">
      <c r="B50" s="31" t="s">
        <v>118</v>
      </c>
      <c r="C50" s="31"/>
      <c r="D50" s="31"/>
      <c r="E50" s="31"/>
      <c r="F50" s="31"/>
      <c r="G50" s="31"/>
      <c r="H50" s="31"/>
      <c r="I50" s="31"/>
    </row>
    <row r="51" ht="12.75">
      <c r="B51" s="43" t="s">
        <v>119</v>
      </c>
    </row>
    <row r="52" ht="12.75">
      <c r="B52" s="43" t="s">
        <v>120</v>
      </c>
    </row>
    <row r="53" ht="12.75">
      <c r="B53" s="31"/>
    </row>
    <row r="54" spans="2:6" ht="12.75">
      <c r="B54" s="31"/>
      <c r="E54" s="64">
        <v>40626</v>
      </c>
      <c r="F54" s="64"/>
    </row>
    <row r="55" spans="2:8" ht="12.75">
      <c r="B55" s="31" t="s">
        <v>90</v>
      </c>
      <c r="E55" s="45" t="s">
        <v>91</v>
      </c>
      <c r="F55" s="45"/>
      <c r="H55" t="s">
        <v>92</v>
      </c>
    </row>
    <row r="56" spans="2:8" ht="12.75">
      <c r="B56" s="46" t="s">
        <v>93</v>
      </c>
      <c r="E56" s="47" t="s">
        <v>94</v>
      </c>
      <c r="F56" s="47"/>
      <c r="H56" t="s">
        <v>95</v>
      </c>
    </row>
    <row r="57" ht="12.75">
      <c r="B57" s="31"/>
    </row>
  </sheetData>
  <sheetProtection selectLockedCells="1" selectUnlockedCells="1"/>
  <mergeCells count="95">
    <mergeCell ref="B1:D1"/>
    <mergeCell ref="E1:G1"/>
    <mergeCell ref="H1:I1"/>
    <mergeCell ref="B2:D2"/>
    <mergeCell ref="E2:G2"/>
    <mergeCell ref="H2:I2"/>
    <mergeCell ref="B3:D3"/>
    <mergeCell ref="E3:G3"/>
    <mergeCell ref="B4:D4"/>
    <mergeCell ref="E4:G4"/>
    <mergeCell ref="B5:D5"/>
    <mergeCell ref="E5:G5"/>
    <mergeCell ref="B6:D6"/>
    <mergeCell ref="E6:G6"/>
    <mergeCell ref="B7:I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I45"/>
    <mergeCell ref="B46:C46"/>
    <mergeCell ref="F46:G46"/>
    <mergeCell ref="E54:F54"/>
    <mergeCell ref="E55:F55"/>
    <mergeCell ref="E56:F5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H6" sqref="H6"/>
    </sheetView>
  </sheetViews>
  <sheetFormatPr defaultColWidth="9.00390625" defaultRowHeight="12.75"/>
  <cols>
    <col min="1" max="1" width="0.12890625" style="0" customWidth="1"/>
    <col min="2" max="2" width="26.875" style="0" customWidth="1"/>
    <col min="3" max="3" width="2.375" style="0" customWidth="1"/>
    <col min="4" max="5" width="10.75390625" style="0" customWidth="1"/>
    <col min="6" max="6" width="26.625" style="0" customWidth="1"/>
    <col min="7" max="7" width="2.125" style="0" customWidth="1"/>
    <col min="8" max="9" width="10.75390625" style="0" customWidth="1"/>
  </cols>
  <sheetData>
    <row r="1" spans="2:9" ht="13.5" customHeight="1">
      <c r="B1" s="1" t="s">
        <v>0</v>
      </c>
      <c r="C1" s="1"/>
      <c r="D1" s="1"/>
      <c r="E1" s="2"/>
      <c r="F1" s="2"/>
      <c r="G1" s="2"/>
      <c r="H1" s="3" t="s">
        <v>2</v>
      </c>
      <c r="I1" s="3"/>
    </row>
    <row r="2" spans="2:9" ht="13.5" customHeight="1">
      <c r="B2" s="4" t="s">
        <v>3</v>
      </c>
      <c r="C2" s="4"/>
      <c r="D2" s="4"/>
      <c r="E2" s="5" t="s">
        <v>1</v>
      </c>
      <c r="F2" s="5"/>
      <c r="G2" s="5"/>
      <c r="H2" s="6" t="s">
        <v>5</v>
      </c>
      <c r="I2" s="6"/>
    </row>
    <row r="3" spans="2:9" ht="13.5" customHeight="1">
      <c r="B3" s="4" t="s">
        <v>121</v>
      </c>
      <c r="C3" s="4"/>
      <c r="D3" s="4"/>
      <c r="E3" s="5" t="s">
        <v>7</v>
      </c>
      <c r="F3" s="5"/>
      <c r="G3" s="5"/>
      <c r="H3" s="82" t="s">
        <v>122</v>
      </c>
      <c r="I3" s="6"/>
    </row>
    <row r="4" spans="2:9" ht="13.5" customHeight="1">
      <c r="B4" s="4"/>
      <c r="C4" s="4"/>
      <c r="D4" s="4"/>
      <c r="E4" s="5" t="s">
        <v>9</v>
      </c>
      <c r="F4" s="5"/>
      <c r="G4" s="5"/>
      <c r="H4" s="82" t="s">
        <v>113</v>
      </c>
      <c r="I4" s="6"/>
    </row>
    <row r="5" spans="2:9" ht="13.5" customHeight="1">
      <c r="B5" s="4" t="s">
        <v>8</v>
      </c>
      <c r="C5" s="4"/>
      <c r="D5" s="4"/>
      <c r="E5" s="5" t="s">
        <v>11</v>
      </c>
      <c r="F5" s="5"/>
      <c r="G5" s="5"/>
      <c r="H5" s="82" t="s">
        <v>114</v>
      </c>
      <c r="I5" s="83"/>
    </row>
    <row r="6" spans="2:9" ht="13.5" customHeight="1">
      <c r="B6" s="8" t="s">
        <v>115</v>
      </c>
      <c r="C6" s="8"/>
      <c r="D6" s="8"/>
      <c r="E6" s="9" t="s">
        <v>116</v>
      </c>
      <c r="F6" s="9"/>
      <c r="G6" s="9"/>
      <c r="H6" s="82" t="s">
        <v>117</v>
      </c>
      <c r="I6" s="84"/>
    </row>
    <row r="7" spans="2:9" ht="13.5" customHeight="1">
      <c r="B7" s="11"/>
      <c r="C7" s="11"/>
      <c r="D7" s="11"/>
      <c r="E7" s="11"/>
      <c r="F7" s="11"/>
      <c r="G7" s="11"/>
      <c r="H7" s="11"/>
      <c r="I7" s="11"/>
    </row>
    <row r="8" spans="2:9" ht="12.75">
      <c r="B8" s="85" t="s">
        <v>12</v>
      </c>
      <c r="C8" s="85"/>
      <c r="D8" s="13" t="s">
        <v>13</v>
      </c>
      <c r="E8" s="52" t="s">
        <v>14</v>
      </c>
      <c r="F8" s="86" t="s">
        <v>15</v>
      </c>
      <c r="G8" s="86"/>
      <c r="H8" s="13" t="s">
        <v>13</v>
      </c>
      <c r="I8" s="52" t="s">
        <v>14</v>
      </c>
    </row>
    <row r="9" spans="2:9" ht="12.75" customHeight="1">
      <c r="B9" s="17" t="s">
        <v>16</v>
      </c>
      <c r="C9" s="17"/>
      <c r="D9" s="92">
        <f>SUM('Urząd Miejski'!D9,OPS!D9,OSIR!D9,'Przedszkola samorządowe'!D9,'szkoła nr 3'!D9,'szkoła nr 2'!D9,'szkoła nr 1'!D9,Grabowo!D9,gimnazjum!D9)</f>
        <v>232194086.96</v>
      </c>
      <c r="E9" s="93">
        <f>SUM('Urząd Miejski'!E9,OPS!E9,OSIR!E9,'Przedszkola samorządowe'!E9,'szkoła nr 3'!E9,'szkoła nr 2'!E9,'szkoła nr 1'!E9,Grabowo!E9,gimnazjum!E9)</f>
        <v>252313831.85000002</v>
      </c>
      <c r="F9" s="19" t="s">
        <v>17</v>
      </c>
      <c r="G9" s="19"/>
      <c r="H9" s="92">
        <f>SUM('Urząd Miejski'!H9,OPS!H9,OSIR!H9,'Przedszkola samorządowe'!H9,'szkoła nr 3'!H9,'szkoła nr 2'!H9,'szkoła nr 1'!H9,Grabowo!H9,gimnazjum!H9)</f>
        <v>234653778.04</v>
      </c>
      <c r="I9" s="93">
        <f>SUM('Urząd Miejski'!I9,OPS!I9,OSIR!I9,'Przedszkola samorządowe'!I9,'szkoła nr 3'!I9,'szkoła nr 2'!I9,'szkoła nr 1'!I9,Grabowo!I9,gimnazjum!I9)</f>
        <v>253890947.10999998</v>
      </c>
    </row>
    <row r="10" spans="2:9" ht="12.75" customHeight="1">
      <c r="B10" s="17" t="s">
        <v>18</v>
      </c>
      <c r="C10" s="17"/>
      <c r="D10" s="92">
        <f>SUM('Urząd Miejski'!D10,OPS!D10,OSIR!D10,'Przedszkola samorządowe'!D10,'szkoła nr 3'!D10,'szkoła nr 2'!D10,'szkoła nr 1'!D10,Grabowo!D10,gimnazjum!D10)</f>
        <v>0</v>
      </c>
      <c r="E10" s="93">
        <f>SUM('Urząd Miejski'!E10,OPS!E10,OSIR!E10,'Przedszkola samorządowe'!E10,'szkoła nr 3'!E10,'szkoła nr 2'!E10,'szkoła nr 1'!E10,Grabowo!E10,gimnazjum!E10)</f>
        <v>0</v>
      </c>
      <c r="F10" s="19" t="s">
        <v>19</v>
      </c>
      <c r="G10" s="19"/>
      <c r="H10" s="92">
        <f>SUM('Urząd Miejski'!H10,OPS!H10,OSIR!H10,'Przedszkola samorządowe'!H10,'szkoła nr 3'!H10,'szkoła nr 2'!H10,'szkoła nr 1'!H10,Grabowo!H10,gimnazjum!H10)</f>
        <v>215426996.61</v>
      </c>
      <c r="I10" s="93">
        <f>SUM('Urząd Miejski'!I10,OPS!I10,OSIR!I10,'Przedszkola samorządowe'!I10,'szkoła nr 3'!I10,'szkoła nr 2'!I10,'szkoła nr 1'!I10,Grabowo!I10,gimnazjum!I10)</f>
        <v>230269391.36</v>
      </c>
    </row>
    <row r="11" spans="2:9" ht="12.75" customHeight="1">
      <c r="B11" s="17" t="s">
        <v>20</v>
      </c>
      <c r="C11" s="17"/>
      <c r="D11" s="92">
        <f>SUM('Urząd Miejski'!D11,OPS!D11,OSIR!D11,'Przedszkola samorządowe'!D11,'szkoła nr 3'!D11,'szkoła nr 2'!D11,'szkoła nr 1'!D11,Grabowo!D11,gimnazjum!D11)</f>
        <v>209368596.59</v>
      </c>
      <c r="E11" s="93">
        <f>SUM('Urząd Miejski'!E11,OPS!E11,OSIR!E11,'Przedszkola samorządowe'!E11,'szkoła nr 3'!E11,'szkoła nr 2'!E11,'szkoła nr 1'!E11,Grabowo!E11,gimnazjum!E11)</f>
        <v>234500135.56</v>
      </c>
      <c r="F11" s="19" t="s">
        <v>21</v>
      </c>
      <c r="G11" s="19"/>
      <c r="H11" s="92">
        <f>SUM('Urząd Miejski'!H11,OPS!H11,OSIR!H11,'Przedszkola samorządowe'!H11,'szkoła nr 3'!H11,'szkoła nr 2'!H11,'szkoła nr 1'!H11,Grabowo!H11,gimnazjum!H11)</f>
        <v>19226781.430000003</v>
      </c>
      <c r="I11" s="93">
        <f>SUM('Urząd Miejski'!I11,OPS!I11,OSIR!I11,'Przedszkola samorządowe'!I11,'szkoła nr 3'!I11,'szkoła nr 2'!I11,'szkoła nr 1'!I11,Grabowo!I11,gimnazjum!I11)</f>
        <v>23621555.750000004</v>
      </c>
    </row>
    <row r="12" spans="2:9" ht="12.75" customHeight="1">
      <c r="B12" s="17" t="s">
        <v>22</v>
      </c>
      <c r="C12" s="17"/>
      <c r="D12" s="92">
        <f>SUM('Urząd Miejski'!D12,OPS!D12,OSIR!D12,'Przedszkola samorządowe'!D12,'szkoła nr 3'!D12,'szkoła nr 2'!D12,'szkoła nr 1'!D12,Grabowo!D12,gimnazjum!D12)</f>
        <v>200407088.84</v>
      </c>
      <c r="E12" s="93">
        <f>SUM('Urząd Miejski'!E12,OPS!E12,OSIR!E12,'Przedszkola samorządowe'!E12,'szkoła nr 3'!E12,'szkoła nr 2'!E12,'szkoła nr 1'!E12,Grabowo!E12,gimnazjum!E12)</f>
        <v>213755545.41000003</v>
      </c>
      <c r="F12" s="23" t="s">
        <v>23</v>
      </c>
      <c r="G12" s="23"/>
      <c r="H12" s="92">
        <f>SUM('Urząd Miejski'!H12,OPS!H12,OSIR!H12,'Przedszkola samorządowe'!H12,'szkoła nr 3'!H12,'szkoła nr 2'!H12,'szkoła nr 1'!H12,Grabowo!H12,gimnazjum!H12)</f>
        <v>51766710.84</v>
      </c>
      <c r="I12" s="93">
        <f>SUM('Urząd Miejski'!I12,OPS!I12,OSIR!I12,'Przedszkola samorządowe'!I12,'szkoła nr 3'!I12,'szkoła nr 2'!I12,'szkoła nr 1'!I12,Grabowo!I12,gimnazjum!I12)</f>
        <v>58768913.7</v>
      </c>
    </row>
    <row r="13" spans="2:9" ht="12.75" customHeight="1">
      <c r="B13" s="24" t="s">
        <v>24</v>
      </c>
      <c r="C13" s="24"/>
      <c r="D13" s="92">
        <f>SUM('Urząd Miejski'!D13,OPS!D13,OSIR!D13,'Przedszkola samorządowe'!D13,'szkoła nr 3'!D13,'szkoła nr 2'!D13,'szkoła nr 1'!D13,Grabowo!D13,gimnazjum!D13)</f>
        <v>143663634.07000002</v>
      </c>
      <c r="E13" s="93">
        <f>SUM('Urząd Miejski'!E13,OPS!E13,OSIR!E13,'Przedszkola samorządowe'!E13,'szkoła nr 3'!E13,'szkoła nr 2'!E13,'szkoła nr 1'!E13,Grabowo!E13,gimnazjum!E13)</f>
        <v>146860569.74</v>
      </c>
      <c r="F13" s="23" t="s">
        <v>25</v>
      </c>
      <c r="G13" s="23"/>
      <c r="H13" s="92">
        <f>SUM('Urząd Miejski'!H13,OPS!H13,OSIR!H13,'Przedszkola samorządowe'!H13,'szkoła nr 3'!H13,'szkoła nr 2'!H13,'szkoła nr 1'!H13,Grabowo!H13,gimnazjum!H13)</f>
        <v>-32539929.41</v>
      </c>
      <c r="I13" s="93">
        <f>SUM('Urząd Miejski'!I13,OPS!I13,OSIR!I13,'Przedszkola samorządowe'!I13,'szkoła nr 3'!I13,'szkoła nr 2'!I13,'szkoła nr 1'!I13,Grabowo!I13,gimnazjum!I13)</f>
        <v>-35147357.949999996</v>
      </c>
    </row>
    <row r="14" spans="2:9" ht="22.5" customHeight="1">
      <c r="B14" s="25" t="s">
        <v>26</v>
      </c>
      <c r="C14" s="25"/>
      <c r="D14" s="92">
        <f>SUM('Urząd Miejski'!D14,OPS!D14,OSIR!D14,'Przedszkola samorządowe'!D14,'szkoła nr 3'!D14,'szkoła nr 2'!D14,'szkoła nr 1'!D14,Grabowo!D14,gimnazjum!D14)</f>
        <v>52280619.58</v>
      </c>
      <c r="E14" s="93">
        <f>SUM('Urząd Miejski'!E14,OPS!E14,OSIR!E14,'Przedszkola samorządowe'!E14,'szkoła nr 3'!E14,'szkoła nr 2'!E14,'szkoła nr 1'!E14,Grabowo!E14,gimnazjum!E14)</f>
        <v>62815093.98</v>
      </c>
      <c r="F14" s="26" t="s">
        <v>27</v>
      </c>
      <c r="G14" s="26"/>
      <c r="H14" s="92">
        <f>SUM('Urząd Miejski'!H14,OPS!H14,OSIR!H14,'Przedszkola samorządowe'!H14,'szkoła nr 3'!H14,'szkoła nr 2'!H14,'szkoła nr 1'!H14,Grabowo!H14,gimnazjum!H14)</f>
        <v>0</v>
      </c>
      <c r="I14" s="93">
        <f>SUM('Urząd Miejski'!I14,OPS!I14,OSIR!I14,'Przedszkola samorządowe'!I14,'szkoła nr 3'!I14,'szkoła nr 2'!I14,'szkoła nr 1'!I14,Grabowo!I14,gimnazjum!I14)</f>
        <v>0</v>
      </c>
    </row>
    <row r="15" spans="2:9" ht="12.75" customHeight="1">
      <c r="B15" s="24" t="s">
        <v>28</v>
      </c>
      <c r="C15" s="24"/>
      <c r="D15" s="92">
        <f>SUM('Urząd Miejski'!D15,OPS!D15,OSIR!D15,'Przedszkola samorządowe'!D15,'szkoła nr 3'!D15,'szkoła nr 2'!D15,'szkoła nr 1'!D15,Grabowo!D15,gimnazjum!D15)</f>
        <v>3465988.7199999997</v>
      </c>
      <c r="E15" s="93">
        <f>SUM('Urząd Miejski'!E15,OPS!E15,OSIR!E15,'Przedszkola samorządowe'!E15,'szkoła nr 3'!E15,'szkoła nr 2'!E15,'szkoła nr 1'!E15,Grabowo!E15,gimnazjum!E15)</f>
        <v>3112165.21</v>
      </c>
      <c r="F15" s="19" t="s">
        <v>29</v>
      </c>
      <c r="G15" s="19"/>
      <c r="H15" s="92">
        <f>SUM('Urząd Miejski'!H15,OPS!H15,OSIR!H15,'Przedszkola samorządowe'!H15,'szkoła nr 3'!H15,'szkoła nr 2'!H15,'szkoła nr 1'!H15,Grabowo!H15,gimnazjum!H15)</f>
        <v>0</v>
      </c>
      <c r="I15" s="93">
        <f>SUM('Urząd Miejski'!I15,OPS!I15,OSIR!I15,'Przedszkola samorządowe'!I15,'szkoła nr 3'!I15,'szkoła nr 2'!I15,'szkoła nr 1'!I15,Grabowo!I15,gimnazjum!I15)</f>
        <v>0</v>
      </c>
    </row>
    <row r="16" spans="2:9" ht="22.5" customHeight="1">
      <c r="B16" s="24" t="s">
        <v>30</v>
      </c>
      <c r="C16" s="24"/>
      <c r="D16" s="92">
        <f>SUM('Urząd Miejski'!D16,OPS!D16,OSIR!D16,'Przedszkola samorządowe'!D16,'szkoła nr 3'!D16,'szkoła nr 2'!D16,'szkoła nr 1'!D16,Grabowo!D16,gimnazjum!D16)</f>
        <v>670335.72</v>
      </c>
      <c r="E16" s="93">
        <f>SUM('Urząd Miejski'!E16,OPS!E16,OSIR!E16,'Przedszkola samorządowe'!E16,'szkoła nr 3'!E16,'szkoła nr 2'!E16,'szkoła nr 1'!E16,Grabowo!E16,gimnazjum!E16)</f>
        <v>732208.5800000001</v>
      </c>
      <c r="F16" s="26" t="s">
        <v>31</v>
      </c>
      <c r="G16" s="26"/>
      <c r="H16" s="92">
        <f>SUM('Urząd Miejski'!H16,OPS!H16,OSIR!H16,'Przedszkola samorządowe'!H16,'szkoła nr 3'!H16,'szkoła nr 2'!H16,'szkoła nr 1'!H16,Grabowo!H16,gimnazjum!H16)</f>
        <v>0</v>
      </c>
      <c r="I16" s="93">
        <f>SUM('Urząd Miejski'!I16,OPS!I16,OSIR!I16,'Przedszkola samorządowe'!I16,'szkoła nr 3'!I16,'szkoła nr 2'!I16,'szkoła nr 1'!I16,Grabowo!I16,gimnazjum!I16)</f>
        <v>0</v>
      </c>
    </row>
    <row r="17" spans="2:9" ht="12.75" customHeight="1">
      <c r="B17" s="24" t="s">
        <v>32</v>
      </c>
      <c r="C17" s="24"/>
      <c r="D17" s="92">
        <f>SUM('Urząd Miejski'!D17,OPS!D17,OSIR!D17,'Przedszkola samorządowe'!D17,'szkoła nr 3'!D17,'szkoła nr 2'!D17,'szkoła nr 1'!D17,Grabowo!D17,gimnazjum!D17)</f>
        <v>326510.75</v>
      </c>
      <c r="E17" s="93">
        <f>SUM('Urząd Miejski'!E17,OPS!E17,OSIR!E17,'Przedszkola samorządowe'!E17,'szkoła nr 3'!E17,'szkoła nr 2'!E17,'szkoła nr 1'!E17,Grabowo!E17,gimnazjum!E17)</f>
        <v>235507.9</v>
      </c>
      <c r="F17" s="19" t="s">
        <v>33</v>
      </c>
      <c r="G17" s="19"/>
      <c r="H17" s="92">
        <f>SUM('Urząd Miejski'!H17,OPS!H17,OSIR!H17,'Przedszkola samorządowe'!H17,'szkoła nr 3'!H17,'szkoła nr 2'!H17,'szkoła nr 1'!H17,Grabowo!H17,gimnazjum!H17)</f>
        <v>0</v>
      </c>
      <c r="I17" s="93">
        <f>SUM('Urząd Miejski'!I17,OPS!I17,OSIR!I17,'Przedszkola samorządowe'!I17,'szkoła nr 3'!I17,'szkoła nr 2'!I17,'szkoła nr 1'!I17,Grabowo!I17,gimnazjum!I17)</f>
        <v>0</v>
      </c>
    </row>
    <row r="18" spans="2:9" ht="22.5" customHeight="1">
      <c r="B18" s="27" t="s">
        <v>34</v>
      </c>
      <c r="C18" s="27"/>
      <c r="D18" s="92">
        <f>SUM('Urząd Miejski'!D18,OPS!D18,OSIR!D18,'Przedszkola samorządowe'!D18,'szkoła nr 3'!D18,'szkoła nr 2'!D18,'szkoła nr 1'!D18,Grabowo!D18,gimnazjum!D18)</f>
        <v>8944427.75</v>
      </c>
      <c r="E18" s="93">
        <f>SUM('Urząd Miejski'!E18,OPS!E18,OSIR!E18,'Przedszkola samorządowe'!E18,'szkoła nr 3'!E18,'szkoła nr 2'!E18,'szkoła nr 1'!E18,Grabowo!E18,gimnazjum!E18)</f>
        <v>20744590.150000002</v>
      </c>
      <c r="F18" s="28" t="s">
        <v>35</v>
      </c>
      <c r="G18" s="28"/>
      <c r="H18" s="92">
        <f>SUM('Urząd Miejski'!H18,OPS!H18,OSIR!H18,'Przedszkola samorządowe'!H18,'szkoła nr 3'!H18,'szkoła nr 2'!H18,'szkoła nr 1'!H18,Grabowo!H18,gimnazjum!H18)</f>
        <v>462034.03</v>
      </c>
      <c r="I18" s="93">
        <f>SUM('Urząd Miejski'!I18,OPS!I18,OSIR!I18,'Przedszkola samorządowe'!I18,'szkoła nr 3'!I18,'szkoła nr 2'!I18,'szkoła nr 1'!I18,Grabowo!I18,gimnazjum!I18)</f>
        <v>0</v>
      </c>
    </row>
    <row r="19" spans="2:9" ht="12.75" customHeight="1">
      <c r="B19" s="27" t="s">
        <v>36</v>
      </c>
      <c r="C19" s="27"/>
      <c r="D19" s="92">
        <f>SUM('Urząd Miejski'!D19,OPS!D19,OSIR!D19,'Przedszkola samorządowe'!D19,'szkoła nr 3'!D19,'szkoła nr 2'!D19,'szkoła nr 1'!D19,Grabowo!D19,gimnazjum!D19)</f>
        <v>17080</v>
      </c>
      <c r="E19" s="93">
        <f>SUM('Urząd Miejski'!E19,OPS!E19,OSIR!E19,'Przedszkola samorządowe'!E19,'szkoła nr 3'!E19,'szkoła nr 2'!E19,'szkoła nr 1'!E19,Grabowo!E19,gimnazjum!E19)</f>
        <v>0</v>
      </c>
      <c r="F19" s="23" t="s">
        <v>37</v>
      </c>
      <c r="G19" s="23"/>
      <c r="H19" s="92">
        <f>SUM('Urząd Miejski'!H19,OPS!H19,OSIR!H19,'Przedszkola samorządowe'!H19,'szkoła nr 3'!H19,'szkoła nr 2'!H19,'szkoła nr 1'!H19,Grabowo!H19,gimnazjum!H19)</f>
        <v>462034.03</v>
      </c>
      <c r="I19" s="93">
        <f>SUM('Urząd Miejski'!I19,OPS!I19,OSIR!I19,'Przedszkola samorządowe'!I19,'szkoła nr 3'!I19,'szkoła nr 2'!I19,'szkoła nr 1'!I19,Grabowo!I19,gimnazjum!I19)</f>
        <v>0</v>
      </c>
    </row>
    <row r="20" spans="2:9" ht="12.75" customHeight="1">
      <c r="B20" s="17" t="s">
        <v>38</v>
      </c>
      <c r="C20" s="17"/>
      <c r="D20" s="92">
        <f>SUM('Urząd Miejski'!D20,OPS!D20,OSIR!D20,'Przedszkola samorządowe'!D20,'szkoła nr 3'!D20,'szkoła nr 2'!D20,'szkoła nr 1'!D20,Grabowo!D20,gimnazjum!D20)</f>
        <v>2407588.51</v>
      </c>
      <c r="E20" s="93">
        <f>SUM('Urząd Miejski'!E20,OPS!E20,OSIR!E20,'Przedszkola samorządowe'!E20,'szkoła nr 3'!E20,'szkoła nr 2'!E20,'szkoła nr 1'!E20,Grabowo!E20,gimnazjum!E20)</f>
        <v>2452670.43</v>
      </c>
      <c r="F20" s="23" t="s">
        <v>39</v>
      </c>
      <c r="G20" s="23"/>
      <c r="H20" s="92">
        <f>SUM('Urząd Miejski'!H20,OPS!H20,OSIR!H20,'Przedszkola samorządowe'!H20,'szkoła nr 3'!H20,'szkoła nr 2'!H20,'szkoła nr 1'!H20,Grabowo!H20,gimnazjum!H20)</f>
        <v>0</v>
      </c>
      <c r="I20" s="93">
        <f>SUM('Urząd Miejski'!I20,OPS!I20,OSIR!I20,'Przedszkola samorządowe'!I20,'szkoła nr 3'!I20,'szkoła nr 2'!I20,'szkoła nr 1'!I20,Grabowo!I20,gimnazjum!I20)</f>
        <v>0</v>
      </c>
    </row>
    <row r="21" spans="2:9" ht="12.75" customHeight="1">
      <c r="B21" s="17" t="s">
        <v>40</v>
      </c>
      <c r="C21" s="17"/>
      <c r="D21" s="92">
        <f>SUM('Urząd Miejski'!D21,OPS!D21,OSIR!D21,'Przedszkola samorządowe'!D21,'szkoła nr 3'!D21,'szkoła nr 2'!D21,'szkoła nr 1'!D21,Grabowo!D21,gimnazjum!D21)</f>
        <v>20417901.86</v>
      </c>
      <c r="E21" s="93">
        <f>SUM('Urząd Miejski'!E21,OPS!E21,OSIR!E21,'Przedszkola samorządowe'!E21,'szkoła nr 3'!E21,'szkoła nr 2'!E21,'szkoła nr 1'!E21,Grabowo!E21,gimnazjum!E21)</f>
        <v>15361025.86</v>
      </c>
      <c r="F21" s="19" t="s">
        <v>41</v>
      </c>
      <c r="G21" s="19"/>
      <c r="H21" s="92">
        <f>SUM('Urząd Miejski'!H21,OPS!H21,OSIR!H21,'Przedszkola samorządowe'!H21,'szkoła nr 3'!H21,'szkoła nr 2'!H21,'szkoła nr 1'!H21,Grabowo!H21,gimnazjum!H21)</f>
        <v>0</v>
      </c>
      <c r="I21" s="93">
        <f>SUM('Urząd Miejski'!I21,OPS!I21,OSIR!I21,'Przedszkola samorządowe'!I21,'szkoła nr 3'!I21,'szkoła nr 2'!I21,'szkoła nr 1'!I21,Grabowo!I21,gimnazjum!I21)</f>
        <v>3171538.37</v>
      </c>
    </row>
    <row r="22" spans="2:9" ht="22.5" customHeight="1">
      <c r="B22" s="24" t="s">
        <v>42</v>
      </c>
      <c r="C22" s="24"/>
      <c r="D22" s="92">
        <f>SUM('Urząd Miejski'!D22,OPS!D22,OSIR!D22,'Przedszkola samorządowe'!D22,'szkoła nr 3'!D22,'szkoła nr 2'!D22,'szkoła nr 1'!D22,Grabowo!D22,gimnazjum!D22)</f>
        <v>20417901.86</v>
      </c>
      <c r="E22" s="93">
        <f>SUM('Urząd Miejski'!E22,OPS!E22,OSIR!E22,'Przedszkola samorządowe'!E22,'szkoła nr 3'!E22,'szkoła nr 2'!E22,'szkoła nr 1'!E22,Grabowo!E22,gimnazjum!E22)</f>
        <v>15361025.86</v>
      </c>
      <c r="F22" s="26" t="s">
        <v>43</v>
      </c>
      <c r="G22" s="26"/>
      <c r="H22" s="92">
        <f>SUM('Urząd Miejski'!H22,OPS!H22,OSIR!H22,'Przedszkola samorządowe'!H22,'szkoła nr 3'!H22,'szkoła nr 2'!H22,'szkoła nr 1'!H22,Grabowo!H22,gimnazjum!H22)</f>
        <v>5338060.26</v>
      </c>
      <c r="I22" s="93">
        <f>SUM('Urząd Miejski'!I22,OPS!I22,OSIR!I22,'Przedszkola samorządowe'!I22,'szkoła nr 3'!I22,'szkoła nr 2'!I22,'szkoła nr 1'!I22,Grabowo!I22,gimnazjum!I22)</f>
        <v>5639222.430000001</v>
      </c>
    </row>
    <row r="23" spans="2:9" ht="12.75" customHeight="1">
      <c r="B23" s="25" t="s">
        <v>44</v>
      </c>
      <c r="C23" s="25"/>
      <c r="D23" s="92">
        <f>SUM('Urząd Miejski'!D23,OPS!D23,OSIR!D23,'Przedszkola samorządowe'!D23,'szkoła nr 3'!D23,'szkoła nr 2'!D23,'szkoła nr 1'!D23,Grabowo!D23,gimnazjum!D23)</f>
        <v>0</v>
      </c>
      <c r="E23" s="93">
        <f>SUM('Urząd Miejski'!E23,OPS!E23,OSIR!E23,'Przedszkola samorządowe'!E23,'szkoła nr 3'!E23,'szkoła nr 2'!E23,'szkoła nr 1'!E23,Grabowo!E23,gimnazjum!E23)</f>
        <v>0</v>
      </c>
      <c r="F23" s="19" t="s">
        <v>45</v>
      </c>
      <c r="G23" s="19"/>
      <c r="H23" s="92">
        <f>SUM('Urząd Miejski'!H23,OPS!H23,OSIR!H23,'Przedszkola samorządowe'!H23,'szkoła nr 3'!H23,'szkoła nr 2'!H23,'szkoła nr 1'!H23,Grabowo!H23,gimnazjum!H23)</f>
        <v>4483235.3</v>
      </c>
      <c r="I23" s="93">
        <f>SUM('Urząd Miejski'!I23,OPS!I23,OSIR!I23,'Przedszkola samorządowe'!I23,'szkoła nr 3'!I23,'szkoła nr 2'!I23,'szkoła nr 1'!I23,Grabowo!I23,gimnazjum!I23)</f>
        <v>4709707.300000001</v>
      </c>
    </row>
    <row r="24" spans="2:9" ht="12.75" customHeight="1">
      <c r="B24" s="25" t="s">
        <v>46</v>
      </c>
      <c r="C24" s="25"/>
      <c r="D24" s="92">
        <f>SUM('Urząd Miejski'!D24,OPS!D24,OSIR!D24,'Przedszkola samorządowe'!D24,'szkoła nr 3'!D24,'szkoła nr 2'!D24,'szkoła nr 1'!D24,Grabowo!D24,gimnazjum!D24)</f>
        <v>0</v>
      </c>
      <c r="E24" s="93">
        <f>SUM('Urząd Miejski'!E24,OPS!E24,OSIR!E24,'Przedszkola samorządowe'!E24,'szkoła nr 3'!E24,'szkoła nr 2'!E24,'szkoła nr 1'!E24,Grabowo!E24,gimnazjum!E24)</f>
        <v>0</v>
      </c>
      <c r="F24" s="30" t="s">
        <v>47</v>
      </c>
      <c r="G24" s="30"/>
      <c r="H24" s="92">
        <f>SUM('Urząd Miejski'!H24,OPS!H24,OSIR!H24,'Przedszkola samorządowe'!H24,'szkoła nr 3'!H24,'szkoła nr 2'!H24,'szkoła nr 1'!H24,Grabowo!H24,gimnazjum!H24)</f>
        <v>1609234.36</v>
      </c>
      <c r="I24" s="93">
        <f>SUM('Urząd Miejski'!I24,OPS!I24,OSIR!I24,'Przedszkola samorządowe'!I24,'szkoła nr 3'!I24,'szkoła nr 2'!I24,'szkoła nr 1'!I24,Grabowo!I24,gimnazjum!I24)</f>
        <v>2086439.33</v>
      </c>
    </row>
    <row r="25" spans="1:9" ht="12.75" customHeight="1">
      <c r="A25" s="31"/>
      <c r="B25" s="27" t="s">
        <v>48</v>
      </c>
      <c r="C25" s="27"/>
      <c r="D25" s="92">
        <f>SUM('Urząd Miejski'!D25,OPS!D25,OSIR!D25,'Przedszkola samorządowe'!D25,'szkoła nr 3'!D25,'szkoła nr 2'!D25,'szkoła nr 1'!D25,Grabowo!D25,gimnazjum!D25)</f>
        <v>0</v>
      </c>
      <c r="E25" s="93">
        <f>SUM('Urząd Miejski'!E25,OPS!E25,OSIR!E25,'Przedszkola samorządowe'!E25,'szkoła nr 3'!E25,'szkoła nr 2'!E25,'szkoła nr 1'!E25,Grabowo!E25,gimnazjum!E25)</f>
        <v>0</v>
      </c>
      <c r="F25" s="23" t="s">
        <v>49</v>
      </c>
      <c r="G25" s="23"/>
      <c r="H25" s="92">
        <f>SUM('Urząd Miejski'!H25,OPS!H25,OSIR!H25,'Przedszkola samorządowe'!H25,'szkoła nr 3'!H25,'szkoła nr 2'!H25,'szkoła nr 1'!H25,Grabowo!H25,gimnazjum!H25)</f>
        <v>159917.78</v>
      </c>
      <c r="I25" s="93">
        <f>SUM('Urząd Miejski'!I25,OPS!I25,OSIR!I25,'Przedszkola samorządowe'!I25,'szkoła nr 3'!I25,'szkoła nr 2'!I25,'szkoła nr 1'!I25,Grabowo!I25,gimnazjum!I25)</f>
        <v>164910.38</v>
      </c>
    </row>
    <row r="26" spans="1:9" ht="12.75" customHeight="1">
      <c r="A26" s="31"/>
      <c r="B26" s="17" t="s">
        <v>50</v>
      </c>
      <c r="C26" s="17"/>
      <c r="D26" s="92">
        <f>SUM('Urząd Miejski'!D26,OPS!D26,OSIR!D26,'Przedszkola samorządowe'!D26,'szkoła nr 3'!D26,'szkoła nr 2'!D26,'szkoła nr 1'!D26,Grabowo!D26,gimnazjum!D26)</f>
        <v>8259785.369999999</v>
      </c>
      <c r="E26" s="93">
        <f>SUM('Urząd Miejski'!E26,OPS!E26,OSIR!E26,'Przedszkola samorządowe'!E26,'szkoła nr 3'!E26,'szkoła nr 2'!E26,'szkoła nr 1'!E26,Grabowo!E26,gimnazjum!E26)</f>
        <v>10387876.06</v>
      </c>
      <c r="F26" s="30" t="s">
        <v>51</v>
      </c>
      <c r="G26" s="30"/>
      <c r="H26" s="92">
        <f>SUM('Urząd Miejski'!H26,OPS!H26,OSIR!H26,'Przedszkola samorządowe'!H26,'szkoła nr 3'!H26,'szkoła nr 2'!H26,'szkoła nr 1'!H26,Grabowo!H26,gimnazjum!H26)</f>
        <v>630203.9500000001</v>
      </c>
      <c r="I26" s="93">
        <f>SUM('Urząd Miejski'!I26,OPS!I26,OSIR!I26,'Przedszkola samorządowe'!I26,'szkoła nr 3'!I26,'szkoła nr 2'!I26,'szkoła nr 1'!I26,Grabowo!I26,gimnazjum!I26)</f>
        <v>682316.35</v>
      </c>
    </row>
    <row r="27" spans="1:9" ht="12.75" customHeight="1">
      <c r="A27" s="31"/>
      <c r="B27" s="17" t="s">
        <v>52</v>
      </c>
      <c r="C27" s="17"/>
      <c r="D27" s="92">
        <f>SUM('Urząd Miejski'!D27,OPS!D27,OSIR!D27,'Przedszkola samorządowe'!D27,'szkoła nr 3'!D27,'szkoła nr 2'!D27,'szkoła nr 1'!D27,Grabowo!D27,gimnazjum!D27)</f>
        <v>90501.38</v>
      </c>
      <c r="E27" s="93">
        <f>SUM('Urząd Miejski'!E27,OPS!E27,OSIR!E27,'Przedszkola samorządowe'!E27,'szkoła nr 3'!E27,'szkoła nr 2'!E27,'szkoła nr 1'!E27,Grabowo!E27,gimnazjum!E27)</f>
        <v>54062.869999999995</v>
      </c>
      <c r="F27" s="32" t="s">
        <v>53</v>
      </c>
      <c r="G27" s="32"/>
      <c r="H27" s="92">
        <f>SUM('Urząd Miejski'!H27,OPS!H27,OSIR!H27,'Przedszkola samorządowe'!H27,'szkoła nr 3'!H27,'szkoła nr 2'!H27,'szkoła nr 1'!H27,Grabowo!H27,gimnazjum!H27)</f>
        <v>1338203.0699999998</v>
      </c>
      <c r="I27" s="93">
        <f>SUM('Urząd Miejski'!I27,OPS!I27,OSIR!I27,'Przedszkola samorządowe'!I27,'szkoła nr 3'!I27,'szkoła nr 2'!I27,'szkoła nr 1'!I27,Grabowo!I27,gimnazjum!I27)</f>
        <v>1437112.61</v>
      </c>
    </row>
    <row r="28" spans="1:9" ht="12.75" customHeight="1">
      <c r="A28" s="31"/>
      <c r="B28" s="24" t="s">
        <v>54</v>
      </c>
      <c r="C28" s="24"/>
      <c r="D28" s="92">
        <f>SUM('Urząd Miejski'!D28,OPS!D28,OSIR!D28,'Przedszkola samorządowe'!D28,'szkoła nr 3'!D28,'szkoła nr 2'!D28,'szkoła nr 1'!D28,Grabowo!D28,gimnazjum!D28)</f>
        <v>90501.38</v>
      </c>
      <c r="E28" s="93">
        <f>SUM('Urząd Miejski'!E28,OPS!E28,OSIR!E28,'Przedszkola samorządowe'!E28,'szkoła nr 3'!E28,'szkoła nr 2'!E28,'szkoła nr 1'!E28,Grabowo!E28,gimnazjum!E28)</f>
        <v>54062.869999999995</v>
      </c>
      <c r="F28" s="23" t="s">
        <v>55</v>
      </c>
      <c r="G28" s="23"/>
      <c r="H28" s="92">
        <f>SUM('Urząd Miejski'!H28,OPS!H28,OSIR!H28,'Przedszkola samorządowe'!H28,'szkoła nr 3'!H28,'szkoła nr 2'!H28,'szkoła nr 1'!H28,Grabowo!H28,gimnazjum!H28)</f>
        <v>721116.8500000001</v>
      </c>
      <c r="I28" s="93">
        <f>SUM('Urząd Miejski'!I28,OPS!I28,OSIR!I28,'Przedszkola samorządowe'!I28,'szkoła nr 3'!I28,'szkoła nr 2'!I28,'szkoła nr 1'!I28,Grabowo!I28,gimnazjum!I28)</f>
        <v>0</v>
      </c>
    </row>
    <row r="29" spans="1:9" ht="22.5" customHeight="1">
      <c r="A29" s="31"/>
      <c r="B29" s="24" t="s">
        <v>56</v>
      </c>
      <c r="C29" s="24"/>
      <c r="D29" s="92">
        <f>SUM('Urząd Miejski'!D29,OPS!D29,OSIR!D29,'Przedszkola samorządowe'!D29,'szkoła nr 3'!D29,'szkoła nr 2'!D29,'szkoła nr 1'!D29,Grabowo!D29,gimnazjum!D29)</f>
        <v>0</v>
      </c>
      <c r="E29" s="93">
        <f>SUM('Urząd Miejski'!E29,OPS!E29,OSIR!E29,'Przedszkola samorządowe'!E29,'szkoła nr 3'!E29,'szkoła nr 2'!E29,'szkoła nr 1'!E29,Grabowo!E29,gimnazjum!E29)</f>
        <v>0</v>
      </c>
      <c r="F29" s="30" t="s">
        <v>57</v>
      </c>
      <c r="G29" s="30"/>
      <c r="H29" s="92">
        <f>SUM('Urząd Miejski'!H29,OPS!H29,OSIR!H29,'Przedszkola samorządowe'!H29,'szkoła nr 3'!H29,'szkoła nr 2'!H29,'szkoła nr 1'!H29,Grabowo!H29,gimnazjum!H29)</f>
        <v>23705.27</v>
      </c>
      <c r="I29" s="93">
        <f>SUM('Urząd Miejski'!I29,OPS!I29,OSIR!I29,'Przedszkola samorządowe'!I29,'szkoła nr 3'!I29,'szkoła nr 2'!I29,'szkoła nr 1'!I29,Grabowo!I29,gimnazjum!I29)</f>
        <v>337075.58</v>
      </c>
    </row>
    <row r="30" spans="1:9" ht="22.5" customHeight="1">
      <c r="A30" s="31"/>
      <c r="B30" s="24" t="s">
        <v>58</v>
      </c>
      <c r="C30" s="24"/>
      <c r="D30" s="92">
        <f>SUM('Urząd Miejski'!D30,OPS!D30,OSIR!D30,'Przedszkola samorządowe'!D30,'szkoła nr 3'!D30,'szkoła nr 2'!D30,'szkoła nr 1'!D30,Grabowo!D30,gimnazjum!D30)</f>
        <v>0</v>
      </c>
      <c r="E30" s="93">
        <f>SUM('Urząd Miejski'!E30,OPS!E30,OSIR!E30,'Przedszkola samorządowe'!E30,'szkoła nr 3'!E30,'szkoła nr 2'!E30,'szkoła nr 1'!E30,Grabowo!E30,gimnazjum!E30)</f>
        <v>0</v>
      </c>
      <c r="F30" s="30" t="s">
        <v>59</v>
      </c>
      <c r="G30" s="30"/>
      <c r="H30" s="92">
        <f>SUM('Urząd Miejski'!H30,OPS!H30,OSIR!H30,'Przedszkola samorządowe'!H30,'szkoła nr 3'!H30,'szkoła nr 2'!H30,'szkoła nr 1'!H30,Grabowo!H30,gimnazjum!H30)</f>
        <v>854.02</v>
      </c>
      <c r="I30" s="93">
        <f>SUM('Urząd Miejski'!I30,OPS!I30,OSIR!I30,'Przedszkola samorządowe'!I30,'szkoła nr 3'!I30,'szkoła nr 2'!I30,'szkoła nr 1'!I30,Grabowo!I30,gimnazjum!I30)</f>
        <v>1853.05</v>
      </c>
    </row>
    <row r="31" spans="1:9" ht="12.75" customHeight="1">
      <c r="A31" s="31"/>
      <c r="B31" s="24" t="s">
        <v>60</v>
      </c>
      <c r="C31" s="24"/>
      <c r="D31" s="92">
        <f>SUM('Urząd Miejski'!D31,OPS!D31,OSIR!D31,'Przedszkola samorządowe'!D31,'szkoła nr 3'!D31,'szkoła nr 2'!D31,'szkoła nr 1'!D31,Grabowo!D31,gimnazjum!D31)</f>
        <v>0</v>
      </c>
      <c r="E31" s="93">
        <f>SUM('Urząd Miejski'!E31,OPS!E31,OSIR!E31,'Przedszkola samorządowe'!E31,'szkoła nr 3'!E31,'szkoła nr 2'!E31,'szkoła nr 1'!E31,Grabowo!E31,gimnazjum!E31)</f>
        <v>0</v>
      </c>
      <c r="F31" s="23" t="s">
        <v>61</v>
      </c>
      <c r="G31" s="23"/>
      <c r="H31" s="92">
        <f>SUM('Urząd Miejski'!H31,OPS!H31,OSIR!H31,'Przedszkola samorządowe'!H31,'szkoła nr 3'!H31,'szkoła nr 2'!H31,'szkoła nr 1'!H31,Grabowo!H31,gimnazjum!H31)</f>
        <v>0</v>
      </c>
      <c r="I31" s="93">
        <f>SUM('Urząd Miejski'!I31,OPS!I31,OSIR!I31,'Przedszkola samorządowe'!I31,'szkoła nr 3'!I31,'szkoła nr 2'!I31,'szkoła nr 1'!I31,Grabowo!I31,gimnazjum!I31)</f>
        <v>0</v>
      </c>
    </row>
    <row r="32" spans="1:9" ht="12.75" customHeight="1">
      <c r="A32" s="31"/>
      <c r="B32" s="17" t="s">
        <v>62</v>
      </c>
      <c r="C32" s="17"/>
      <c r="D32" s="92">
        <f>SUM('Urząd Miejski'!D32,OPS!D32,OSIR!D32,'Przedszkola samorządowe'!D32,'szkoła nr 3'!D32,'szkoła nr 2'!D32,'szkoła nr 1'!D32,Grabowo!D32,gimnazjum!D32)</f>
        <v>7413866.4799999995</v>
      </c>
      <c r="E32" s="93">
        <f>SUM('Urząd Miejski'!E32,OPS!E32,OSIR!E32,'Przedszkola samorządowe'!E32,'szkoła nr 3'!E32,'szkoła nr 2'!E32,'szkoła nr 1'!E32,Grabowo!E32,gimnazjum!E32)</f>
        <v>9645079.98</v>
      </c>
      <c r="F32" s="28" t="s">
        <v>63</v>
      </c>
      <c r="G32" s="28"/>
      <c r="H32" s="92">
        <f>SUM('Urząd Miejski'!H32,OPS!H32,OSIR!H32,'Przedszkola samorządowe'!H32,'szkoła nr 3'!H32,'szkoła nr 2'!H32,'szkoła nr 1'!H32,Grabowo!H32,gimnazjum!H32)</f>
        <v>854824.9600000001</v>
      </c>
      <c r="I32" s="93">
        <f>SUM('Urząd Miejski'!I32,OPS!I32,OSIR!I32,'Przedszkola samorządowe'!I32,'szkoła nr 3'!I32,'szkoła nr 2'!I32,'szkoła nr 1'!I32,Grabowo!I32,gimnazjum!I32)</f>
        <v>929515.1300000001</v>
      </c>
    </row>
    <row r="33" spans="1:9" ht="12.75" customHeight="1">
      <c r="A33" s="31"/>
      <c r="B33" s="24" t="s">
        <v>64</v>
      </c>
      <c r="C33" s="24"/>
      <c r="D33" s="92">
        <f>SUM('Urząd Miejski'!D33,OPS!D33,OSIR!D33,'Przedszkola samorządowe'!D33,'szkoła nr 3'!D33,'szkoła nr 2'!D33,'szkoła nr 1'!D33,Grabowo!D33,gimnazjum!D33)</f>
        <v>10607.91</v>
      </c>
      <c r="E33" s="93">
        <f>SUM('Urząd Miejski'!E33,OPS!E33,OSIR!E33,'Przedszkola samorządowe'!E33,'szkoła nr 3'!E33,'szkoła nr 2'!E33,'szkoła nr 1'!E33,Grabowo!E33,gimnazjum!E33)</f>
        <v>12263.66</v>
      </c>
      <c r="F33" s="30" t="s">
        <v>65</v>
      </c>
      <c r="G33" s="30"/>
      <c r="H33" s="92">
        <f>SUM('Urząd Miejski'!H33,OPS!H33,OSIR!H33,'Przedszkola samorządowe'!H33,'szkoła nr 3'!H33,'szkoła nr 2'!H33,'szkoła nr 1'!H33,Grabowo!H33,gimnazjum!H33)</f>
        <v>854824.9600000001</v>
      </c>
      <c r="I33" s="93">
        <f>SUM('Urząd Miejski'!I33,OPS!I33,OSIR!I33,'Przedszkola samorządowe'!I33,'szkoła nr 3'!I33,'szkoła nr 2'!I33,'szkoła nr 1'!I33,Grabowo!I33,gimnazjum!I33)</f>
        <v>929515.1300000001</v>
      </c>
    </row>
    <row r="34" spans="1:9" ht="12.75" customHeight="1">
      <c r="A34" s="31"/>
      <c r="B34" s="24" t="s">
        <v>66</v>
      </c>
      <c r="C34" s="24"/>
      <c r="D34" s="92">
        <f>SUM('Urząd Miejski'!D34,OPS!D34,OSIR!D34,'Przedszkola samorządowe'!D34,'szkoła nr 3'!D34,'szkoła nr 2'!D34,'szkoła nr 1'!D34,Grabowo!D34,gimnazjum!D34)</f>
        <v>381686</v>
      </c>
      <c r="E34" s="93">
        <f>SUM('Urząd Miejski'!E34,OPS!E34,OSIR!E34,'Przedszkola samorządowe'!E34,'szkoła nr 3'!E34,'szkoła nr 2'!E34,'szkoła nr 1'!E34,Grabowo!E34,gimnazjum!E34)</f>
        <v>5411016.7700000005</v>
      </c>
      <c r="F34" s="23" t="s">
        <v>67</v>
      </c>
      <c r="G34" s="23"/>
      <c r="H34" s="92">
        <f>SUM('Urząd Miejski'!H34,OPS!H34,OSIR!H34,'Przedszkola samorządowe'!H34,'szkoła nr 3'!H34,'szkoła nr 2'!H34,'szkoła nr 1'!H34,Grabowo!H34,gimnazjum!H34)</f>
        <v>0</v>
      </c>
      <c r="I34" s="93">
        <f>SUM('Urząd Miejski'!I34,OPS!I34,OSIR!I34,'Przedszkola samorządowe'!I34,'szkoła nr 3'!I34,'szkoła nr 2'!I34,'szkoła nr 1'!I34,Grabowo!I34,gimnazjum!I34)</f>
        <v>0</v>
      </c>
    </row>
    <row r="35" spans="1:9" ht="12.75" customHeight="1">
      <c r="A35" s="31"/>
      <c r="B35" s="25" t="s">
        <v>68</v>
      </c>
      <c r="C35" s="25"/>
      <c r="D35" s="92">
        <f>SUM('Urząd Miejski'!D35,OPS!D35,OSIR!D35,'Przedszkola samorządowe'!D35,'szkoła nr 3'!D35,'szkoła nr 2'!D35,'szkoła nr 1'!D35,Grabowo!D35,gimnazjum!D35)</f>
        <v>0</v>
      </c>
      <c r="E35" s="93">
        <f>SUM('Urząd Miejski'!E35,OPS!E35,OSIR!E35,'Przedszkola samorządowe'!E35,'szkoła nr 3'!E35,'szkoła nr 2'!E35,'szkoła nr 1'!E35,Grabowo!E35,gimnazjum!E35)</f>
        <v>448.66</v>
      </c>
      <c r="F35" s="19" t="s">
        <v>69</v>
      </c>
      <c r="G35" s="19"/>
      <c r="H35" s="92">
        <f>SUM('Urząd Miejski'!H35,OPS!H35,OSIR!H35,'Przedszkola samorządowe'!H35,'szkoła nr 3'!H35,'szkoła nr 2'!H35,'szkoła nr 1'!H35,Grabowo!H35,gimnazjum!H35)</f>
        <v>0</v>
      </c>
      <c r="I35" s="93">
        <f>SUM('Urząd Miejski'!I35,OPS!I35,OSIR!I35,'Przedszkola samorządowe'!I35,'szkoła nr 3'!I35,'szkoła nr 2'!I35,'szkoła nr 1'!I35,Grabowo!I35,gimnazjum!I35)</f>
        <v>0</v>
      </c>
    </row>
    <row r="36" spans="1:9" ht="12.75" customHeight="1">
      <c r="A36" s="31"/>
      <c r="B36" s="24" t="s">
        <v>70</v>
      </c>
      <c r="C36" s="24"/>
      <c r="D36" s="92">
        <f>SUM('Urząd Miejski'!D36,OPS!D36,OSIR!D36,'Przedszkola samorządowe'!D36,'szkoła nr 3'!D36,'szkoła nr 2'!D36,'szkoła nr 1'!D36,Grabowo!D36,gimnazjum!D36)</f>
        <v>7021572.569999999</v>
      </c>
      <c r="E36" s="93">
        <f>SUM('Urząd Miejski'!E36,OPS!E36,OSIR!E36,'Przedszkola samorządowe'!E36,'szkoła nr 3'!E36,'szkoła nr 2'!E36,'szkoła nr 1'!E36,Grabowo!E36,gimnazjum!E36)</f>
        <v>4221350.89</v>
      </c>
      <c r="F36" s="26" t="s">
        <v>71</v>
      </c>
      <c r="G36" s="26"/>
      <c r="H36" s="92">
        <f>SUM('Urząd Miejski'!H36,OPS!H36,OSIR!H36,'Przedszkola samorządowe'!H36,'szkoła nr 3'!H36,'szkoła nr 2'!H36,'szkoła nr 1'!H36,Grabowo!H36,gimnazjum!H36)</f>
        <v>0</v>
      </c>
      <c r="I36" s="93">
        <f>SUM('Urząd Miejski'!I36,OPS!I36,OSIR!I36,'Przedszkola samorządowe'!I36,'szkoła nr 3'!I36,'szkoła nr 2'!I36,'szkoła nr 1'!I36,Grabowo!I36,gimnazjum!I36)</f>
        <v>0</v>
      </c>
    </row>
    <row r="37" spans="1:9" ht="21.75" customHeight="1">
      <c r="A37" s="31"/>
      <c r="B37" s="25" t="s">
        <v>72</v>
      </c>
      <c r="C37" s="25"/>
      <c r="D37" s="92">
        <f>SUM('Urząd Miejski'!D37,OPS!D37,OSIR!D37,'Przedszkola samorządowe'!D37,'szkoła nr 3'!D37,'szkoła nr 2'!D37,'szkoła nr 1'!D37,Grabowo!D37,gimnazjum!D37)</f>
        <v>0</v>
      </c>
      <c r="E37" s="93">
        <f>SUM('Urząd Miejski'!E37,OPS!E37,OSIR!E37,'Przedszkola samorządowe'!E37,'szkoła nr 3'!E37,'szkoła nr 2'!E37,'szkoła nr 1'!E37,Grabowo!E37,gimnazjum!E37)</f>
        <v>0</v>
      </c>
      <c r="F37" s="19" t="s">
        <v>73</v>
      </c>
      <c r="G37" s="19"/>
      <c r="H37" s="92">
        <f>SUM('Urząd Miejski'!H37,OPS!H37,OSIR!H37,'Przedszkola samorządowe'!H37,'szkoła nr 3'!H37,'szkoła nr 2'!H37,'szkoła nr 1'!H37,Grabowo!H37,gimnazjum!H37)</f>
        <v>0</v>
      </c>
      <c r="I37" s="93">
        <f>SUM('Urząd Miejski'!I37,OPS!I37,OSIR!I37,'Przedszkola samorządowe'!I37,'szkoła nr 3'!I37,'szkoła nr 2'!I37,'szkoła nr 1'!I37,Grabowo!I37,gimnazjum!I37)</f>
        <v>0</v>
      </c>
    </row>
    <row r="38" spans="1:9" ht="12.75" customHeight="1">
      <c r="A38" s="31"/>
      <c r="B38" s="17" t="s">
        <v>74</v>
      </c>
      <c r="C38" s="17"/>
      <c r="D38" s="92">
        <f>SUM('Urząd Miejski'!D38,OPS!D38,OSIR!D38,'Przedszkola samorządowe'!D38,'szkoła nr 3'!D38,'szkoła nr 2'!D38,'szkoła nr 1'!D38,Grabowo!D38,gimnazjum!D38)</f>
        <v>755417.51</v>
      </c>
      <c r="E38" s="93">
        <f>SUM('Urząd Miejski'!E38,OPS!E38,OSIR!E38,'Przedszkola samorządowe'!E38,'szkoła nr 3'!E38,'szkoła nr 2'!E38,'szkoła nr 1'!E38,Grabowo!E38,gimnazjum!E38)</f>
        <v>688733.21</v>
      </c>
      <c r="F38" s="19" t="s">
        <v>75</v>
      </c>
      <c r="G38" s="19"/>
      <c r="H38" s="92">
        <f>SUM('Urząd Miejski'!H38,OPS!H38,OSIR!H38,'Przedszkola samorządowe'!H38,'szkoła nr 3'!H38,'szkoła nr 2'!H38,'szkoła nr 1'!H38,Grabowo!H38,gimnazjum!H38)</f>
        <v>0</v>
      </c>
      <c r="I38" s="93">
        <f>SUM('Urząd Miejski'!I38,OPS!I38,OSIR!I38,'Przedszkola samorządowe'!I38,'szkoła nr 3'!I38,'szkoła nr 2'!I38,'szkoła nr 1'!I38,Grabowo!I38,gimnazjum!I38)</f>
        <v>0</v>
      </c>
    </row>
    <row r="39" spans="1:9" ht="12.75" customHeight="1">
      <c r="A39" s="31"/>
      <c r="B39" s="24" t="s">
        <v>76</v>
      </c>
      <c r="C39" s="24"/>
      <c r="D39" s="92">
        <f>SUM('Urząd Miejski'!D39,OPS!D39,OSIR!D39,'Przedszkola samorządowe'!D39,'szkoła nr 3'!D39,'szkoła nr 2'!D39,'szkoła nr 1'!D39,Grabowo!D39,gimnazjum!D39)</f>
        <v>0</v>
      </c>
      <c r="E39" s="93">
        <f>SUM('Urząd Miejski'!E39,OPS!E39,OSIR!E39,'Przedszkola samorządowe'!E39,'szkoła nr 3'!E39,'szkoła nr 2'!E39,'szkoła nr 1'!E39,Grabowo!E39,gimnazjum!E39)</f>
        <v>0</v>
      </c>
      <c r="F39" s="23"/>
      <c r="G39" s="23"/>
      <c r="H39" s="92">
        <f>SUM('Urząd Miejski'!H39,OPS!H39,OSIR!H39,'Przedszkola samorządowe'!H39,'szkoła nr 3'!H39,'szkoła nr 2'!H39,'szkoła nr 1'!H39,Grabowo!H39,gimnazjum!H39)</f>
        <v>0</v>
      </c>
      <c r="I39" s="93">
        <f>SUM('Urząd Miejski'!I39,OPS!I39,OSIR!I39,'Przedszkola samorządowe'!I39,'szkoła nr 3'!I39,'szkoła nr 2'!I39,'szkoła nr 1'!I39,Grabowo!I39,gimnazjum!I39)</f>
        <v>0</v>
      </c>
    </row>
    <row r="40" spans="1:9" ht="12.75" customHeight="1">
      <c r="A40" s="31"/>
      <c r="B40" s="25" t="s">
        <v>77</v>
      </c>
      <c r="C40" s="25"/>
      <c r="D40" s="92">
        <f>SUM('Urząd Miejski'!D40,OPS!D40,OSIR!D40,'Przedszkola samorządowe'!D40,'szkoła nr 3'!D40,'szkoła nr 2'!D40,'szkoła nr 1'!D40,Grabowo!D40,gimnazjum!D40)</f>
        <v>755417.51</v>
      </c>
      <c r="E40" s="93">
        <f>SUM('Urząd Miejski'!E40,OPS!E40,OSIR!E40,'Przedszkola samorządowe'!E40,'szkoła nr 3'!E40,'szkoła nr 2'!E40,'szkoła nr 1'!E40,Grabowo!E40,gimnazjum!E40)</f>
        <v>388733.21</v>
      </c>
      <c r="F40" s="23"/>
      <c r="G40" s="23"/>
      <c r="H40" s="92">
        <f>SUM('Urząd Miejski'!H40,OPS!H40,OSIR!H40,'Przedszkola samorządowe'!H40,'szkoła nr 3'!H40,'szkoła nr 2'!H40,'szkoła nr 1'!H40,Grabowo!H40,gimnazjum!H40)</f>
        <v>0</v>
      </c>
      <c r="I40" s="93">
        <f>SUM('Urząd Miejski'!I40,OPS!I40,OSIR!I40,'Przedszkola samorządowe'!I40,'szkoła nr 3'!I40,'szkoła nr 2'!I40,'szkoła nr 1'!I40,Grabowo!I40,gimnazjum!I40)</f>
        <v>0</v>
      </c>
    </row>
    <row r="41" spans="1:9" ht="12.75" customHeight="1">
      <c r="A41" s="31"/>
      <c r="B41" s="24" t="s">
        <v>78</v>
      </c>
      <c r="C41" s="24"/>
      <c r="D41" s="92">
        <f>SUM('Urząd Miejski'!D41,OPS!D41,OSIR!D41,'Przedszkola samorządowe'!D41,'szkoła nr 3'!D41,'szkoła nr 2'!D41,'szkoła nr 1'!D41,Grabowo!D41,gimnazjum!D41)</f>
        <v>0</v>
      </c>
      <c r="E41" s="93">
        <f>SUM('Urząd Miejski'!E41,OPS!E41,OSIR!E41,'Przedszkola samorządowe'!E41,'szkoła nr 3'!E41,'szkoła nr 2'!E41,'szkoła nr 1'!E41,Grabowo!E41,gimnazjum!E41)</f>
        <v>300000</v>
      </c>
      <c r="F41" s="23"/>
      <c r="G41" s="23"/>
      <c r="H41" s="92">
        <f>SUM('Urząd Miejski'!H41,OPS!H41,OSIR!H41,'Przedszkola samorządowe'!H41,'szkoła nr 3'!H41,'szkoła nr 2'!H41,'szkoła nr 1'!H41,Grabowo!H41,gimnazjum!H41)</f>
        <v>0</v>
      </c>
      <c r="I41" s="93">
        <f>SUM('Urząd Miejski'!I41,OPS!I41,OSIR!I41,'Przedszkola samorządowe'!I41,'szkoła nr 3'!I41,'szkoła nr 2'!I41,'szkoła nr 1'!I41,Grabowo!I41,gimnazjum!I41)</f>
        <v>0</v>
      </c>
    </row>
    <row r="42" spans="1:9" ht="12.75" customHeight="1">
      <c r="A42" s="31"/>
      <c r="B42" s="27" t="s">
        <v>79</v>
      </c>
      <c r="C42" s="27"/>
      <c r="D42" s="92">
        <f>SUM('Urząd Miejski'!D42,OPS!D42,OSIR!D42,'Przedszkola samorządowe'!D42,'szkoła nr 3'!D42,'szkoła nr 2'!D42,'szkoła nr 1'!D42,Grabowo!D42,gimnazjum!D42)</f>
        <v>0</v>
      </c>
      <c r="E42" s="93">
        <f>SUM('Urząd Miejski'!E42,OPS!E42,OSIR!E42,'Przedszkola samorządowe'!E42,'szkoła nr 3'!E42,'szkoła nr 2'!E42,'szkoła nr 1'!E42,Grabowo!E42,gimnazjum!E42)</f>
        <v>0</v>
      </c>
      <c r="F42" s="23"/>
      <c r="G42" s="23"/>
      <c r="H42" s="92">
        <f>SUM('Urząd Miejski'!H42,OPS!H42,OSIR!H42,'Przedszkola samorządowe'!H42,'szkoła nr 3'!H42,'szkoła nr 2'!H42,'szkoła nr 1'!H42,Grabowo!H42,gimnazjum!H42)</f>
        <v>0</v>
      </c>
      <c r="I42" s="93">
        <f>SUM('Urząd Miejski'!I42,OPS!I42,OSIR!I42,'Przedszkola samorządowe'!I42,'szkoła nr 3'!I42,'szkoła nr 2'!I42,'szkoła nr 1'!I42,Grabowo!I42,gimnazjum!I42)</f>
        <v>0</v>
      </c>
    </row>
    <row r="43" spans="1:9" ht="12.75" customHeight="1">
      <c r="A43" s="31"/>
      <c r="B43" s="17" t="s">
        <v>80</v>
      </c>
      <c r="C43" s="17"/>
      <c r="D43" s="92">
        <f>SUM('Urząd Miejski'!D43,OPS!D43,OSIR!D43,'Przedszkola samorządowe'!D43,'szkoła nr 3'!D43,'szkoła nr 2'!D43,'szkoła nr 1'!D43,Grabowo!D43,gimnazjum!D43)</f>
        <v>0</v>
      </c>
      <c r="E43" s="93">
        <f>SUM('Urząd Miejski'!E43,OPS!E43,OSIR!E43,'Przedszkola samorządowe'!E43,'szkoła nr 3'!E43,'szkoła nr 2'!E43,'szkoła nr 1'!E43,Grabowo!E43,gimnazjum!E43)</f>
        <v>0</v>
      </c>
      <c r="F43" s="23"/>
      <c r="G43" s="23"/>
      <c r="H43" s="92">
        <f>SUM('Urząd Miejski'!H43,OPS!H43,OSIR!H43,'Przedszkola samorządowe'!H43,'szkoła nr 3'!H43,'szkoła nr 2'!H43,'szkoła nr 1'!H43,Grabowo!H43,gimnazjum!H43)</f>
        <v>0</v>
      </c>
      <c r="I43" s="93">
        <f>SUM('Urząd Miejski'!I43,OPS!I43,OSIR!I43,'Przedszkola samorządowe'!I43,'szkoła nr 3'!I43,'szkoła nr 2'!I43,'szkoła nr 1'!I43,Grabowo!I43,gimnazjum!I43)</f>
        <v>0</v>
      </c>
    </row>
    <row r="44" spans="1:9" ht="12.75" customHeight="1">
      <c r="A44" s="31"/>
      <c r="B44" s="33" t="s">
        <v>81</v>
      </c>
      <c r="C44" s="33"/>
      <c r="D44" s="94">
        <f>SUM('Urząd Miejski'!D44,OPS!D44,OSIR!D44,'Przedszkola samorządowe'!D44,'szkoła nr 3'!D44,'szkoła nr 2'!D44,'szkoła nr 1'!D44,Grabowo!D44,gimnazjum!D44)</f>
        <v>0</v>
      </c>
      <c r="E44" s="95">
        <f>SUM('Urząd Miejski'!E44,OPS!E44,OSIR!E44,'Przedszkola samorządowe'!E44,'szkoła nr 3'!E44,'szkoła nr 2'!E44,'szkoła nr 1'!E44,Grabowo!E44,gimnazjum!E44)</f>
        <v>0</v>
      </c>
      <c r="F44" s="35"/>
      <c r="G44" s="35"/>
      <c r="H44" s="94">
        <f>SUM('Urząd Miejski'!H44,OPS!H44,OSIR!H44,'Przedszkola samorządowe'!H44,'szkoła nr 3'!H44,'szkoła nr 2'!H44,'szkoła nr 1'!H44,Grabowo!H44,gimnazjum!H44)</f>
        <v>0</v>
      </c>
      <c r="I44" s="95">
        <f>SUM('Urząd Miejski'!I44,OPS!I44,OSIR!I44,'Przedszkola samorządowe'!I44,'szkoła nr 3'!I44,'szkoła nr 2'!I44,'szkoła nr 1'!I44,Grabowo!I44,gimnazjum!I44)</f>
        <v>0</v>
      </c>
    </row>
    <row r="45" spans="1:9" ht="12.75" customHeight="1">
      <c r="A45" s="31"/>
      <c r="B45" s="36"/>
      <c r="C45" s="36"/>
      <c r="D45" s="36"/>
      <c r="E45" s="36"/>
      <c r="F45" s="36"/>
      <c r="G45" s="36"/>
      <c r="H45" s="36"/>
      <c r="I45" s="36"/>
    </row>
    <row r="46" spans="1:9" ht="12.75" customHeight="1">
      <c r="A46" s="31"/>
      <c r="B46" s="37" t="s">
        <v>82</v>
      </c>
      <c r="C46" s="37"/>
      <c r="D46" s="38">
        <f>SUM(D44,D26,D9)</f>
        <v>240453872.33</v>
      </c>
      <c r="E46" s="39">
        <f>SUM(E44,E26,E9)</f>
        <v>262701707.91000003</v>
      </c>
      <c r="F46" s="37" t="s">
        <v>83</v>
      </c>
      <c r="G46" s="37"/>
      <c r="H46" s="40">
        <f>SUM(H38,H35,H22,H21,H18,H9)</f>
        <v>240453872.32999998</v>
      </c>
      <c r="I46" s="41">
        <f>SUM(I38,I35,I22,I21,I18,I9)</f>
        <v>262701707.91</v>
      </c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42" t="s">
        <v>84</v>
      </c>
      <c r="C48" s="31"/>
      <c r="D48" s="31"/>
      <c r="E48" s="31"/>
      <c r="F48" s="31"/>
      <c r="G48" s="31"/>
      <c r="H48" s="31"/>
      <c r="I48" s="31"/>
    </row>
    <row r="49" spans="2:9" ht="12.75">
      <c r="B49" s="42" t="s">
        <v>85</v>
      </c>
      <c r="C49" s="31"/>
      <c r="D49" s="31"/>
      <c r="E49" s="31"/>
      <c r="F49" s="31"/>
      <c r="G49" s="31"/>
      <c r="H49" s="31"/>
      <c r="I49" s="31"/>
    </row>
    <row r="50" spans="2:9" ht="12.75">
      <c r="B50" s="31" t="s">
        <v>123</v>
      </c>
      <c r="C50" s="31"/>
      <c r="D50" s="31"/>
      <c r="E50" s="31"/>
      <c r="F50" s="31"/>
      <c r="G50" s="31"/>
      <c r="H50" s="31"/>
      <c r="I50" s="31"/>
    </row>
    <row r="51" ht="12.75">
      <c r="B51" s="31" t="s">
        <v>87</v>
      </c>
    </row>
    <row r="52" ht="12.75">
      <c r="B52" s="43" t="s">
        <v>124</v>
      </c>
    </row>
    <row r="53" ht="12.75">
      <c r="B53" s="43" t="s">
        <v>125</v>
      </c>
    </row>
    <row r="54" ht="12.75">
      <c r="B54" s="31"/>
    </row>
    <row r="55" spans="2:6" ht="12.75">
      <c r="B55" s="31"/>
      <c r="E55" s="64">
        <v>40626</v>
      </c>
      <c r="F55" s="64"/>
    </row>
    <row r="56" spans="2:8" ht="12.75">
      <c r="B56" s="31" t="s">
        <v>90</v>
      </c>
      <c r="E56" s="45" t="s">
        <v>91</v>
      </c>
      <c r="F56" s="45"/>
      <c r="H56" t="s">
        <v>92</v>
      </c>
    </row>
    <row r="57" spans="2:8" ht="12.75">
      <c r="B57" s="46" t="s">
        <v>93</v>
      </c>
      <c r="E57" s="47" t="s">
        <v>94</v>
      </c>
      <c r="F57" s="47"/>
      <c r="H57" t="s">
        <v>95</v>
      </c>
    </row>
    <row r="58" ht="12.75">
      <c r="B58" s="31"/>
    </row>
  </sheetData>
  <sheetProtection selectLockedCells="1" selectUnlockedCells="1"/>
  <mergeCells count="95">
    <mergeCell ref="B1:D1"/>
    <mergeCell ref="E1:G1"/>
    <mergeCell ref="H1:I1"/>
    <mergeCell ref="B2:D2"/>
    <mergeCell ref="E2:G2"/>
    <mergeCell ref="H2:I2"/>
    <mergeCell ref="B3:D3"/>
    <mergeCell ref="E3:G3"/>
    <mergeCell ref="B4:D4"/>
    <mergeCell ref="E4:G4"/>
    <mergeCell ref="B5:D5"/>
    <mergeCell ref="E5:G5"/>
    <mergeCell ref="B6:D6"/>
    <mergeCell ref="E6:G6"/>
    <mergeCell ref="B7:I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I45"/>
    <mergeCell ref="B46:C46"/>
    <mergeCell ref="F46:G46"/>
    <mergeCell ref="E55:F55"/>
    <mergeCell ref="E56:F56"/>
    <mergeCell ref="E57:F5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9">
      <selection activeCell="B52" sqref="B52"/>
    </sheetView>
  </sheetViews>
  <sheetFormatPr defaultColWidth="9.00390625" defaultRowHeight="12.75"/>
  <cols>
    <col min="1" max="1" width="0.12890625" style="0" customWidth="1"/>
    <col min="2" max="2" width="26.875" style="0" customWidth="1"/>
    <col min="3" max="3" width="2.125" style="0" customWidth="1"/>
    <col min="4" max="5" width="10.75390625" style="0" customWidth="1"/>
    <col min="6" max="6" width="26.625" style="0" customWidth="1"/>
    <col min="7" max="7" width="2.125" style="0" customWidth="1"/>
    <col min="8" max="9" width="10.75390625" style="0" customWidth="1"/>
  </cols>
  <sheetData>
    <row r="1" spans="2:9" ht="13.5" customHeight="1">
      <c r="B1" s="1" t="s">
        <v>0</v>
      </c>
      <c r="C1" s="1"/>
      <c r="D1" s="1"/>
      <c r="E1" s="2" t="s">
        <v>1</v>
      </c>
      <c r="F1" s="2"/>
      <c r="G1" s="2"/>
      <c r="H1" s="3" t="s">
        <v>2</v>
      </c>
      <c r="I1" s="3"/>
    </row>
    <row r="2" spans="2:9" ht="13.5" customHeight="1">
      <c r="B2" s="4" t="s">
        <v>3</v>
      </c>
      <c r="C2" s="4"/>
      <c r="D2" s="4"/>
      <c r="E2" s="5" t="s">
        <v>4</v>
      </c>
      <c r="F2" s="5"/>
      <c r="G2" s="5"/>
      <c r="H2" s="6" t="s">
        <v>5</v>
      </c>
      <c r="I2" s="6"/>
    </row>
    <row r="3" spans="2:9" ht="13.5" customHeight="1">
      <c r="B3" s="4" t="s">
        <v>126</v>
      </c>
      <c r="C3" s="4"/>
      <c r="D3" s="4"/>
      <c r="E3" s="5" t="s">
        <v>6</v>
      </c>
      <c r="F3" s="5"/>
      <c r="G3" s="5"/>
      <c r="H3" s="6"/>
      <c r="I3" s="6"/>
    </row>
    <row r="4" spans="2:9" ht="13.5" customHeight="1">
      <c r="B4" s="4"/>
      <c r="C4" s="4"/>
      <c r="D4" s="4"/>
      <c r="E4" s="5" t="s">
        <v>7</v>
      </c>
      <c r="F4" s="5"/>
      <c r="G4" s="5"/>
      <c r="H4" s="6"/>
      <c r="I4" s="6"/>
    </row>
    <row r="5" spans="2:9" ht="13.5" customHeight="1">
      <c r="B5" s="4" t="s">
        <v>8</v>
      </c>
      <c r="C5" s="4"/>
      <c r="D5" s="4"/>
      <c r="E5" s="5" t="s">
        <v>9</v>
      </c>
      <c r="F5" s="5"/>
      <c r="G5" s="5"/>
      <c r="H5" s="7" t="s">
        <v>10</v>
      </c>
      <c r="I5" s="7"/>
    </row>
    <row r="6" spans="2:9" ht="13.5" customHeight="1">
      <c r="B6" s="8"/>
      <c r="C6" s="8"/>
      <c r="D6" s="8"/>
      <c r="E6" s="9" t="s">
        <v>11</v>
      </c>
      <c r="F6" s="9"/>
      <c r="G6" s="9"/>
      <c r="H6" s="10"/>
      <c r="I6" s="10"/>
    </row>
    <row r="7" spans="2:9" ht="13.5" customHeight="1">
      <c r="B7" s="11"/>
      <c r="C7" s="11"/>
      <c r="D7" s="11"/>
      <c r="E7" s="11"/>
      <c r="F7" s="11"/>
      <c r="G7" s="11"/>
      <c r="H7" s="11"/>
      <c r="I7" s="11"/>
    </row>
    <row r="8" spans="2:9" ht="12.75">
      <c r="B8" s="12" t="s">
        <v>12</v>
      </c>
      <c r="C8" s="12"/>
      <c r="D8" s="51" t="s">
        <v>13</v>
      </c>
      <c r="E8" s="52" t="s">
        <v>14</v>
      </c>
      <c r="F8" s="15" t="s">
        <v>15</v>
      </c>
      <c r="G8" s="15"/>
      <c r="H8" s="51" t="s">
        <v>13</v>
      </c>
      <c r="I8" s="53" t="s">
        <v>14</v>
      </c>
    </row>
    <row r="9" spans="2:9" ht="12.75" customHeight="1">
      <c r="B9" s="17" t="s">
        <v>16</v>
      </c>
      <c r="C9" s="17"/>
      <c r="D9" s="74">
        <f>SUM(D10,D11,D20,D21,D25)</f>
        <v>20281759.679999996</v>
      </c>
      <c r="E9" s="54">
        <f>SUM(E10,E11,E20,E21,E25)</f>
        <v>19709033.959999997</v>
      </c>
      <c r="F9" s="19" t="s">
        <v>17</v>
      </c>
      <c r="G9" s="19"/>
      <c r="H9" s="67">
        <f>SUM(H11,H14,H15,H16,H17,H10)</f>
        <v>20180311.65</v>
      </c>
      <c r="I9" s="55">
        <f>SUM(I11,I14,I15,I16,I17,I10)</f>
        <v>19584640.28</v>
      </c>
    </row>
    <row r="10" spans="2:9" ht="12.75" customHeight="1">
      <c r="B10" s="17" t="s">
        <v>18</v>
      </c>
      <c r="C10" s="17"/>
      <c r="D10" s="74"/>
      <c r="E10" s="54"/>
      <c r="F10" s="19" t="s">
        <v>19</v>
      </c>
      <c r="G10" s="19"/>
      <c r="H10" s="70">
        <v>22525965.88</v>
      </c>
      <c r="I10" s="56">
        <v>22087389.92</v>
      </c>
    </row>
    <row r="11" spans="2:9" ht="12.75" customHeight="1">
      <c r="B11" s="17" t="s">
        <v>20</v>
      </c>
      <c r="C11" s="17"/>
      <c r="D11" s="69">
        <f>SUM(D12,D18,D19)</f>
        <v>20281759.679999996</v>
      </c>
      <c r="E11" s="56">
        <f>SUM(E12,E18,E19)</f>
        <v>19709033.959999997</v>
      </c>
      <c r="F11" s="19" t="s">
        <v>21</v>
      </c>
      <c r="G11" s="19"/>
      <c r="H11" s="75">
        <f>SUM(H12:H13)</f>
        <v>-2345654.23</v>
      </c>
      <c r="I11" s="57">
        <f>SUM(I12:I13)</f>
        <v>-2502749.64</v>
      </c>
    </row>
    <row r="12" spans="2:9" ht="12.75" customHeight="1">
      <c r="B12" s="17" t="s">
        <v>22</v>
      </c>
      <c r="C12" s="17"/>
      <c r="D12" s="73">
        <f>SUM(D13:D17)</f>
        <v>20251759.679999996</v>
      </c>
      <c r="E12" s="55">
        <f>SUM(E13:E17)</f>
        <v>19649033.959999997</v>
      </c>
      <c r="F12" s="23" t="s">
        <v>23</v>
      </c>
      <c r="G12" s="23"/>
      <c r="H12" s="70"/>
      <c r="I12" s="56"/>
    </row>
    <row r="13" spans="2:9" ht="12.75" customHeight="1">
      <c r="B13" s="24" t="s">
        <v>24</v>
      </c>
      <c r="C13" s="24"/>
      <c r="D13" s="69">
        <v>1776710</v>
      </c>
      <c r="E13" s="56">
        <v>1776710</v>
      </c>
      <c r="F13" s="23" t="s">
        <v>25</v>
      </c>
      <c r="G13" s="23"/>
      <c r="H13" s="67">
        <v>-2345654.23</v>
      </c>
      <c r="I13" s="55">
        <v>-2502749.64</v>
      </c>
    </row>
    <row r="14" spans="2:9" ht="22.5" customHeight="1">
      <c r="B14" s="25" t="s">
        <v>26</v>
      </c>
      <c r="C14" s="25"/>
      <c r="D14" s="73">
        <v>17763183.99</v>
      </c>
      <c r="E14" s="55">
        <v>17243399.24</v>
      </c>
      <c r="F14" s="26" t="s">
        <v>27</v>
      </c>
      <c r="G14" s="26"/>
      <c r="H14" s="67"/>
      <c r="I14" s="55"/>
    </row>
    <row r="15" spans="2:9" ht="12.75" customHeight="1">
      <c r="B15" s="24" t="s">
        <v>28</v>
      </c>
      <c r="C15" s="24"/>
      <c r="D15" s="73">
        <v>375826.81</v>
      </c>
      <c r="E15" s="55">
        <v>323371.74</v>
      </c>
      <c r="F15" s="19" t="s">
        <v>29</v>
      </c>
      <c r="G15" s="19"/>
      <c r="H15" s="67"/>
      <c r="I15" s="55"/>
    </row>
    <row r="16" spans="2:9" ht="22.5" customHeight="1">
      <c r="B16" s="24" t="s">
        <v>30</v>
      </c>
      <c r="C16" s="24"/>
      <c r="D16" s="73">
        <v>40207.89</v>
      </c>
      <c r="E16" s="55">
        <v>91254.92</v>
      </c>
      <c r="F16" s="26" t="s">
        <v>31</v>
      </c>
      <c r="G16" s="26"/>
      <c r="H16" s="67"/>
      <c r="I16" s="55"/>
    </row>
    <row r="17" spans="2:9" ht="12.75" customHeight="1">
      <c r="B17" s="24" t="s">
        <v>32</v>
      </c>
      <c r="C17" s="24"/>
      <c r="D17" s="74">
        <v>295830.99</v>
      </c>
      <c r="E17" s="54">
        <v>214298.06</v>
      </c>
      <c r="F17" s="19" t="s">
        <v>33</v>
      </c>
      <c r="G17" s="19"/>
      <c r="H17" s="70"/>
      <c r="I17" s="56"/>
    </row>
    <row r="18" spans="2:9" ht="22.5" customHeight="1">
      <c r="B18" s="27" t="s">
        <v>34</v>
      </c>
      <c r="C18" s="27"/>
      <c r="D18" s="74">
        <v>30000</v>
      </c>
      <c r="E18" s="54">
        <v>60000</v>
      </c>
      <c r="F18" s="28" t="s">
        <v>35</v>
      </c>
      <c r="G18" s="28"/>
      <c r="H18" s="75"/>
      <c r="I18" s="57"/>
    </row>
    <row r="19" spans="2:9" ht="12.75" customHeight="1">
      <c r="B19" s="27" t="s">
        <v>36</v>
      </c>
      <c r="C19" s="27"/>
      <c r="D19" s="74"/>
      <c r="E19" s="54"/>
      <c r="F19" s="23" t="s">
        <v>101</v>
      </c>
      <c r="G19" s="23"/>
      <c r="H19" s="70"/>
      <c r="I19" s="56"/>
    </row>
    <row r="20" spans="2:9" ht="12.75" customHeight="1">
      <c r="B20" s="17" t="s">
        <v>38</v>
      </c>
      <c r="C20" s="17"/>
      <c r="D20" s="74"/>
      <c r="E20" s="54"/>
      <c r="F20" s="23" t="s">
        <v>39</v>
      </c>
      <c r="G20" s="23"/>
      <c r="H20" s="65"/>
      <c r="I20" s="54"/>
    </row>
    <row r="21" spans="2:9" ht="12.75" customHeight="1">
      <c r="B21" s="17" t="s">
        <v>40</v>
      </c>
      <c r="C21" s="17"/>
      <c r="D21" s="74"/>
      <c r="E21" s="54"/>
      <c r="F21" s="19" t="s">
        <v>41</v>
      </c>
      <c r="G21" s="19"/>
      <c r="H21" s="65"/>
      <c r="I21" s="54"/>
    </row>
    <row r="22" spans="2:9" ht="22.5" customHeight="1">
      <c r="B22" s="24" t="s">
        <v>42</v>
      </c>
      <c r="C22" s="24"/>
      <c r="D22" s="69"/>
      <c r="E22" s="56"/>
      <c r="F22" s="26" t="s">
        <v>43</v>
      </c>
      <c r="G22" s="26"/>
      <c r="H22" s="70">
        <f>SUM(H32,H23)</f>
        <v>181794.15</v>
      </c>
      <c r="I22" s="56">
        <f>SUM(I32,I23)</f>
        <v>186453.88</v>
      </c>
    </row>
    <row r="23" spans="2:9" ht="12.75" customHeight="1">
      <c r="B23" s="25" t="s">
        <v>44</v>
      </c>
      <c r="C23" s="25"/>
      <c r="D23" s="72"/>
      <c r="E23" s="57"/>
      <c r="F23" s="19" t="s">
        <v>45</v>
      </c>
      <c r="G23" s="19"/>
      <c r="H23" s="75">
        <f>SUM(H24:H31)</f>
        <v>176586.56</v>
      </c>
      <c r="I23" s="57">
        <f>SUM(I24:I31)</f>
        <v>183398</v>
      </c>
    </row>
    <row r="24" spans="2:9" ht="12.75" customHeight="1">
      <c r="B24" s="25" t="s">
        <v>46</v>
      </c>
      <c r="C24" s="25"/>
      <c r="D24" s="96"/>
      <c r="E24" s="58"/>
      <c r="F24" s="30" t="s">
        <v>47</v>
      </c>
      <c r="G24" s="30"/>
      <c r="H24" s="70"/>
      <c r="I24" s="56"/>
    </row>
    <row r="25" spans="1:9" ht="12.75" customHeight="1">
      <c r="A25" s="31"/>
      <c r="B25" s="27" t="s">
        <v>48</v>
      </c>
      <c r="C25" s="27"/>
      <c r="D25" s="72"/>
      <c r="E25" s="57"/>
      <c r="F25" s="23" t="s">
        <v>49</v>
      </c>
      <c r="G25" s="23"/>
      <c r="H25" s="67">
        <v>14266</v>
      </c>
      <c r="I25" s="55">
        <v>13094</v>
      </c>
    </row>
    <row r="26" spans="1:9" ht="12.75" customHeight="1">
      <c r="A26" s="31"/>
      <c r="B26" s="17" t="s">
        <v>50</v>
      </c>
      <c r="C26" s="17"/>
      <c r="D26" s="69">
        <f>SUM(D27,D32,D38,D42,D43)</f>
        <v>80346.12000000001</v>
      </c>
      <c r="E26" s="56">
        <f>SUM(E27,E32,E38,E42,E43)</f>
        <v>62060.200000000004</v>
      </c>
      <c r="F26" s="30" t="s">
        <v>51</v>
      </c>
      <c r="G26" s="30"/>
      <c r="H26" s="70">
        <v>46948.65</v>
      </c>
      <c r="I26" s="56">
        <v>48130.54</v>
      </c>
    </row>
    <row r="27" spans="1:9" ht="12.75" customHeight="1">
      <c r="A27" s="31"/>
      <c r="B27" s="17" t="s">
        <v>52</v>
      </c>
      <c r="C27" s="17"/>
      <c r="D27" s="69">
        <f>SUM(D28:D31)</f>
        <v>33515</v>
      </c>
      <c r="E27" s="56">
        <f>SUM(E28:E31)</f>
        <v>39669.51</v>
      </c>
      <c r="F27" s="32" t="s">
        <v>53</v>
      </c>
      <c r="G27" s="32"/>
      <c r="H27" s="67">
        <v>114517.89</v>
      </c>
      <c r="I27" s="55">
        <v>120320.41</v>
      </c>
    </row>
    <row r="28" spans="1:9" ht="12.75" customHeight="1">
      <c r="A28" s="31"/>
      <c r="B28" s="24" t="s">
        <v>54</v>
      </c>
      <c r="C28" s="24"/>
      <c r="D28" s="69">
        <v>33515</v>
      </c>
      <c r="E28" s="56">
        <v>39669.51</v>
      </c>
      <c r="F28" s="23" t="s">
        <v>55</v>
      </c>
      <c r="G28" s="23"/>
      <c r="H28" s="67"/>
      <c r="I28" s="55"/>
    </row>
    <row r="29" spans="1:9" ht="22.5" customHeight="1">
      <c r="A29" s="31"/>
      <c r="B29" s="24" t="s">
        <v>56</v>
      </c>
      <c r="C29" s="24"/>
      <c r="D29" s="69"/>
      <c r="E29" s="56"/>
      <c r="F29" s="30" t="s">
        <v>57</v>
      </c>
      <c r="G29" s="30"/>
      <c r="H29" s="70"/>
      <c r="I29" s="56"/>
    </row>
    <row r="30" spans="1:9" ht="22.5" customHeight="1">
      <c r="A30" s="31"/>
      <c r="B30" s="24" t="s">
        <v>58</v>
      </c>
      <c r="C30" s="24"/>
      <c r="D30" s="69"/>
      <c r="E30" s="56"/>
      <c r="F30" s="30" t="s">
        <v>59</v>
      </c>
      <c r="G30" s="30"/>
      <c r="H30" s="70">
        <v>854.02</v>
      </c>
      <c r="I30" s="56">
        <v>1853.05</v>
      </c>
    </row>
    <row r="31" spans="1:9" ht="12.75" customHeight="1">
      <c r="A31" s="31"/>
      <c r="B31" s="24" t="s">
        <v>60</v>
      </c>
      <c r="C31" s="24"/>
      <c r="D31" s="69"/>
      <c r="E31" s="56"/>
      <c r="F31" s="23" t="s">
        <v>61</v>
      </c>
      <c r="G31" s="23"/>
      <c r="H31" s="70"/>
      <c r="I31" s="56"/>
    </row>
    <row r="32" spans="1:9" ht="12.75" customHeight="1">
      <c r="A32" s="31"/>
      <c r="B32" s="17" t="s">
        <v>62</v>
      </c>
      <c r="C32" s="17"/>
      <c r="D32" s="74">
        <f>SUM(D33:D37)</f>
        <v>40769.51</v>
      </c>
      <c r="E32" s="54">
        <f>SUM(E33:E37)</f>
        <v>17484.760000000002</v>
      </c>
      <c r="F32" s="28" t="s">
        <v>63</v>
      </c>
      <c r="G32" s="28"/>
      <c r="H32" s="75">
        <f>SUM(H33:H34)</f>
        <v>5207.59</v>
      </c>
      <c r="I32" s="57">
        <f>SUM(I33:I34)</f>
        <v>3055.88</v>
      </c>
    </row>
    <row r="33" spans="1:9" ht="12.75" customHeight="1">
      <c r="A33" s="31"/>
      <c r="B33" s="24" t="s">
        <v>64</v>
      </c>
      <c r="C33" s="24"/>
      <c r="D33" s="69">
        <v>9083.51</v>
      </c>
      <c r="E33" s="56">
        <v>11245.76</v>
      </c>
      <c r="F33" s="30" t="s">
        <v>65</v>
      </c>
      <c r="G33" s="30"/>
      <c r="H33" s="70">
        <v>5207.59</v>
      </c>
      <c r="I33" s="56">
        <v>3055.88</v>
      </c>
    </row>
    <row r="34" spans="1:9" ht="12.75" customHeight="1">
      <c r="A34" s="31"/>
      <c r="B34" s="24" t="s">
        <v>66</v>
      </c>
      <c r="C34" s="24"/>
      <c r="D34" s="69">
        <v>31686</v>
      </c>
      <c r="E34" s="56">
        <v>6239</v>
      </c>
      <c r="F34" s="23" t="s">
        <v>67</v>
      </c>
      <c r="G34" s="23"/>
      <c r="H34" s="67"/>
      <c r="I34" s="55"/>
    </row>
    <row r="35" spans="1:9" ht="12.75" customHeight="1">
      <c r="A35" s="31"/>
      <c r="B35" s="25" t="s">
        <v>68</v>
      </c>
      <c r="C35" s="25"/>
      <c r="D35" s="73"/>
      <c r="E35" s="55"/>
      <c r="F35" s="19" t="s">
        <v>69</v>
      </c>
      <c r="G35" s="19"/>
      <c r="H35" s="70"/>
      <c r="I35" s="56"/>
    </row>
    <row r="36" spans="1:9" ht="12.75" customHeight="1">
      <c r="A36" s="31"/>
      <c r="B36" s="24" t="s">
        <v>70</v>
      </c>
      <c r="C36" s="24"/>
      <c r="D36" s="69"/>
      <c r="E36" s="56"/>
      <c r="F36" s="26" t="s">
        <v>71</v>
      </c>
      <c r="G36" s="26"/>
      <c r="H36" s="70"/>
      <c r="I36" s="56"/>
    </row>
    <row r="37" spans="1:9" ht="21.75" customHeight="1">
      <c r="A37" s="31"/>
      <c r="B37" s="25" t="s">
        <v>72</v>
      </c>
      <c r="C37" s="25"/>
      <c r="D37" s="69"/>
      <c r="E37" s="56"/>
      <c r="F37" s="19" t="s">
        <v>73</v>
      </c>
      <c r="G37" s="19"/>
      <c r="H37" s="67"/>
      <c r="I37" s="55"/>
    </row>
    <row r="38" spans="1:9" ht="12.75" customHeight="1">
      <c r="A38" s="31"/>
      <c r="B38" s="17" t="s">
        <v>74</v>
      </c>
      <c r="C38" s="17"/>
      <c r="D38" s="69">
        <f>SUM(D39:D41)</f>
        <v>6061.61</v>
      </c>
      <c r="E38" s="56">
        <f>SUM(E39:E41)</f>
        <v>4905.93</v>
      </c>
      <c r="F38" s="19" t="s">
        <v>75</v>
      </c>
      <c r="G38" s="19"/>
      <c r="H38" s="70"/>
      <c r="I38" s="56"/>
    </row>
    <row r="39" spans="1:9" ht="12.75" customHeight="1">
      <c r="A39" s="31"/>
      <c r="B39" s="24" t="s">
        <v>76</v>
      </c>
      <c r="C39" s="24"/>
      <c r="D39" s="69"/>
      <c r="E39" s="56"/>
      <c r="F39" s="23"/>
      <c r="G39" s="23"/>
      <c r="H39" s="70"/>
      <c r="I39" s="56"/>
    </row>
    <row r="40" spans="1:9" ht="12.75" customHeight="1">
      <c r="A40" s="31"/>
      <c r="B40" s="25" t="s">
        <v>77</v>
      </c>
      <c r="C40" s="25"/>
      <c r="D40" s="69">
        <v>6061.61</v>
      </c>
      <c r="E40" s="56">
        <v>4905.93</v>
      </c>
      <c r="F40" s="23"/>
      <c r="G40" s="23"/>
      <c r="H40" s="67"/>
      <c r="I40" s="55"/>
    </row>
    <row r="41" spans="1:9" ht="12.75" customHeight="1">
      <c r="A41" s="31"/>
      <c r="B41" s="24" t="s">
        <v>78</v>
      </c>
      <c r="C41" s="24"/>
      <c r="D41" s="69"/>
      <c r="E41" s="56"/>
      <c r="F41" s="23"/>
      <c r="G41" s="23"/>
      <c r="H41" s="65"/>
      <c r="I41" s="54"/>
    </row>
    <row r="42" spans="1:9" ht="12.75" customHeight="1">
      <c r="A42" s="31"/>
      <c r="B42" s="27" t="s">
        <v>79</v>
      </c>
      <c r="C42" s="27"/>
      <c r="D42" s="74"/>
      <c r="E42" s="54"/>
      <c r="F42" s="23"/>
      <c r="G42" s="23"/>
      <c r="H42" s="70"/>
      <c r="I42" s="56"/>
    </row>
    <row r="43" spans="1:9" ht="12.75" customHeight="1">
      <c r="A43" s="31"/>
      <c r="B43" s="17" t="s">
        <v>80</v>
      </c>
      <c r="C43" s="17"/>
      <c r="D43" s="74"/>
      <c r="E43" s="54"/>
      <c r="F43" s="23"/>
      <c r="G43" s="23"/>
      <c r="H43" s="70"/>
      <c r="I43" s="56"/>
    </row>
    <row r="44" spans="1:9" ht="12.75" customHeight="1">
      <c r="A44" s="31"/>
      <c r="B44" s="33" t="s">
        <v>81</v>
      </c>
      <c r="C44" s="33"/>
      <c r="D44" s="97"/>
      <c r="E44" s="59"/>
      <c r="F44" s="35"/>
      <c r="G44" s="35"/>
      <c r="H44" s="79"/>
      <c r="I44" s="59"/>
    </row>
    <row r="45" spans="1:9" ht="12.75" customHeight="1">
      <c r="A45" s="31"/>
      <c r="B45" s="36"/>
      <c r="C45" s="36"/>
      <c r="D45" s="36"/>
      <c r="E45" s="36"/>
      <c r="F45" s="36"/>
      <c r="G45" s="36"/>
      <c r="H45" s="36"/>
      <c r="I45" s="36"/>
    </row>
    <row r="46" spans="1:9" ht="12.75" customHeight="1">
      <c r="A46" s="31"/>
      <c r="B46" s="37" t="s">
        <v>82</v>
      </c>
      <c r="C46" s="37"/>
      <c r="D46" s="60">
        <f>SUM(D44,D26,D9)</f>
        <v>20362105.799999997</v>
      </c>
      <c r="E46" s="61">
        <f>SUM(E44,E26,E9)</f>
        <v>19771094.159999996</v>
      </c>
      <c r="F46" s="37" t="s">
        <v>83</v>
      </c>
      <c r="G46" s="37"/>
      <c r="H46" s="62">
        <f>SUM(H38,H35,H22,H21,H18,H9)</f>
        <v>20362105.799999997</v>
      </c>
      <c r="I46" s="63">
        <f>SUM(I38,I35,I22,I21,I18,I9)</f>
        <v>19771094.16</v>
      </c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42" t="s">
        <v>84</v>
      </c>
      <c r="C48" s="31"/>
      <c r="D48" s="31"/>
      <c r="E48" s="31"/>
      <c r="F48" s="31"/>
      <c r="G48" s="31"/>
      <c r="H48" s="31"/>
      <c r="I48" s="31"/>
    </row>
    <row r="49" spans="2:9" ht="12.75">
      <c r="B49" s="42" t="s">
        <v>85</v>
      </c>
      <c r="C49" s="31"/>
      <c r="D49" s="31"/>
      <c r="E49" s="31"/>
      <c r="F49" s="31"/>
      <c r="G49" s="31"/>
      <c r="H49" s="31"/>
      <c r="I49" s="31"/>
    </row>
    <row r="50" spans="2:9" ht="12.75">
      <c r="B50" s="31" t="s">
        <v>107</v>
      </c>
      <c r="C50" s="31"/>
      <c r="D50" s="31"/>
      <c r="E50" s="31"/>
      <c r="F50" s="31"/>
      <c r="G50" s="31"/>
      <c r="H50" s="31"/>
      <c r="I50" s="31"/>
    </row>
    <row r="51" ht="12.75">
      <c r="B51" s="31" t="s">
        <v>108</v>
      </c>
    </row>
    <row r="52" ht="12.75">
      <c r="B52" s="43" t="s">
        <v>127</v>
      </c>
    </row>
    <row r="53" ht="12.75">
      <c r="B53" s="31"/>
    </row>
    <row r="54" ht="12.75">
      <c r="B54" s="31"/>
    </row>
    <row r="55" spans="2:6" ht="12.75">
      <c r="B55" s="31"/>
      <c r="E55" s="64"/>
      <c r="F55" s="64"/>
    </row>
    <row r="56" spans="2:8" ht="12.75">
      <c r="B56" s="31" t="s">
        <v>90</v>
      </c>
      <c r="E56" s="45" t="s">
        <v>91</v>
      </c>
      <c r="F56" s="45"/>
      <c r="H56" t="s">
        <v>92</v>
      </c>
    </row>
    <row r="57" spans="2:8" ht="12.75">
      <c r="B57" s="46" t="s">
        <v>93</v>
      </c>
      <c r="E57" s="47" t="s">
        <v>94</v>
      </c>
      <c r="F57" s="47"/>
      <c r="H57" t="s">
        <v>95</v>
      </c>
    </row>
    <row r="58" ht="12.75">
      <c r="B58" s="31"/>
    </row>
  </sheetData>
  <sheetProtection selectLockedCells="1" selectUnlockedCells="1"/>
  <mergeCells count="99">
    <mergeCell ref="B1:D1"/>
    <mergeCell ref="E1:G1"/>
    <mergeCell ref="H1:I1"/>
    <mergeCell ref="B2:D2"/>
    <mergeCell ref="E2:G2"/>
    <mergeCell ref="H2:I2"/>
    <mergeCell ref="B3:D3"/>
    <mergeCell ref="E3:G3"/>
    <mergeCell ref="H3:I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I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I45"/>
    <mergeCell ref="B46:C46"/>
    <mergeCell ref="F46:G46"/>
    <mergeCell ref="E55:F55"/>
    <mergeCell ref="E56:F56"/>
    <mergeCell ref="E57:F5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I11" sqref="I11"/>
    </sheetView>
  </sheetViews>
  <sheetFormatPr defaultColWidth="9.00390625" defaultRowHeight="12.75"/>
  <cols>
    <col min="1" max="1" width="0.12890625" style="0" customWidth="1"/>
    <col min="2" max="2" width="26.875" style="0" customWidth="1"/>
    <col min="3" max="3" width="2.125" style="0" customWidth="1"/>
    <col min="4" max="5" width="10.75390625" style="0" customWidth="1"/>
    <col min="6" max="6" width="26.625" style="0" customWidth="1"/>
    <col min="7" max="7" width="2.125" style="0" customWidth="1"/>
    <col min="8" max="9" width="10.75390625" style="0" customWidth="1"/>
  </cols>
  <sheetData>
    <row r="1" spans="2:9" ht="13.5" customHeight="1">
      <c r="B1" s="1" t="s">
        <v>0</v>
      </c>
      <c r="C1" s="1"/>
      <c r="D1" s="1"/>
      <c r="E1" s="2" t="s">
        <v>1</v>
      </c>
      <c r="F1" s="2"/>
      <c r="G1" s="2"/>
      <c r="H1" s="3" t="s">
        <v>2</v>
      </c>
      <c r="I1" s="3"/>
    </row>
    <row r="2" spans="2:9" ht="13.5" customHeight="1">
      <c r="B2" s="4" t="s">
        <v>3</v>
      </c>
      <c r="C2" s="4"/>
      <c r="D2" s="4"/>
      <c r="E2" s="5" t="s">
        <v>4</v>
      </c>
      <c r="F2" s="5"/>
      <c r="G2" s="5"/>
      <c r="H2" s="6" t="s">
        <v>5</v>
      </c>
      <c r="I2" s="6"/>
    </row>
    <row r="3" spans="2:9" ht="13.5" customHeight="1">
      <c r="B3" s="4" t="s">
        <v>128</v>
      </c>
      <c r="C3" s="4"/>
      <c r="D3" s="4"/>
      <c r="E3" s="5" t="s">
        <v>6</v>
      </c>
      <c r="F3" s="5"/>
      <c r="G3" s="5"/>
      <c r="H3" s="6"/>
      <c r="I3" s="6"/>
    </row>
    <row r="4" spans="2:9" ht="13.5" customHeight="1">
      <c r="B4" s="4"/>
      <c r="C4" s="4"/>
      <c r="D4" s="4"/>
      <c r="E4" s="5" t="s">
        <v>7</v>
      </c>
      <c r="F4" s="5"/>
      <c r="G4" s="5"/>
      <c r="H4" s="6"/>
      <c r="I4" s="6"/>
    </row>
    <row r="5" spans="2:9" ht="13.5" customHeight="1">
      <c r="B5" s="4" t="s">
        <v>8</v>
      </c>
      <c r="C5" s="4"/>
      <c r="D5" s="4"/>
      <c r="E5" s="5" t="s">
        <v>9</v>
      </c>
      <c r="F5" s="5"/>
      <c r="G5" s="5"/>
      <c r="H5" s="7" t="s">
        <v>10</v>
      </c>
      <c r="I5" s="7"/>
    </row>
    <row r="6" spans="2:9" ht="13.5" customHeight="1">
      <c r="B6" s="8"/>
      <c r="C6" s="8"/>
      <c r="D6" s="8"/>
      <c r="E6" s="9" t="s">
        <v>11</v>
      </c>
      <c r="F6" s="9"/>
      <c r="G6" s="9"/>
      <c r="H6" s="10"/>
      <c r="I6" s="10"/>
    </row>
    <row r="7" spans="2:9" ht="13.5" customHeight="1">
      <c r="B7" s="11"/>
      <c r="C7" s="11"/>
      <c r="D7" s="11"/>
      <c r="E7" s="11"/>
      <c r="F7" s="11"/>
      <c r="G7" s="11"/>
      <c r="H7" s="11"/>
      <c r="I7" s="11"/>
    </row>
    <row r="8" spans="2:9" ht="12.75">
      <c r="B8" s="12" t="s">
        <v>12</v>
      </c>
      <c r="C8" s="12"/>
      <c r="D8" s="51" t="s">
        <v>13</v>
      </c>
      <c r="E8" s="52" t="s">
        <v>14</v>
      </c>
      <c r="F8" s="15" t="s">
        <v>15</v>
      </c>
      <c r="G8" s="15"/>
      <c r="H8" s="51" t="s">
        <v>13</v>
      </c>
      <c r="I8" s="53" t="s">
        <v>14</v>
      </c>
    </row>
    <row r="9" spans="2:9" ht="12.75" customHeight="1">
      <c r="B9" s="17" t="s">
        <v>16</v>
      </c>
      <c r="C9" s="17"/>
      <c r="D9" s="98">
        <f>SUM(D10,D11,D20,D21,D25)</f>
        <v>1044544.76</v>
      </c>
      <c r="E9" s="54">
        <f>SUM(E10,E11,E20,E21,E25)</f>
        <v>1423303.13</v>
      </c>
      <c r="F9" s="19" t="s">
        <v>17</v>
      </c>
      <c r="G9" s="19"/>
      <c r="H9" s="99">
        <f>SUM(H11,H14,H15,H16,H17,H10)</f>
        <v>789855.0499999998</v>
      </c>
      <c r="I9" s="55">
        <f>SUM(I11,I14,I15,I16,I17,I10)</f>
        <v>1107832.0599999996</v>
      </c>
    </row>
    <row r="10" spans="2:9" ht="12.75" customHeight="1">
      <c r="B10" s="17" t="s">
        <v>18</v>
      </c>
      <c r="C10" s="17"/>
      <c r="D10" s="98"/>
      <c r="E10" s="54"/>
      <c r="F10" s="19" t="s">
        <v>19</v>
      </c>
      <c r="G10" s="19"/>
      <c r="H10" s="56">
        <v>4224273.92</v>
      </c>
      <c r="I10" s="56">
        <v>5038228.55</v>
      </c>
    </row>
    <row r="11" spans="2:9" ht="12.75" customHeight="1">
      <c r="B11" s="17" t="s">
        <v>20</v>
      </c>
      <c r="C11" s="17"/>
      <c r="D11" s="100">
        <f>SUM(D12,D18,D19)</f>
        <v>1044544.76</v>
      </c>
      <c r="E11" s="56">
        <f>SUM(E12,E18,E19)</f>
        <v>1423303.13</v>
      </c>
      <c r="F11" s="19" t="s">
        <v>21</v>
      </c>
      <c r="G11" s="19"/>
      <c r="H11" s="101">
        <f>SUM(H12:H13)</f>
        <v>-3434418.87</v>
      </c>
      <c r="I11" s="57">
        <f>SUM(I12:I13)</f>
        <v>-3930396.49</v>
      </c>
    </row>
    <row r="12" spans="2:9" ht="12.75" customHeight="1">
      <c r="B12" s="17" t="s">
        <v>22</v>
      </c>
      <c r="C12" s="17"/>
      <c r="D12" s="99">
        <f>SUM(D13:D17)</f>
        <v>1044544.76</v>
      </c>
      <c r="E12" s="55">
        <f>SUM(E13:E17)</f>
        <v>1423303.13</v>
      </c>
      <c r="F12" s="23" t="s">
        <v>23</v>
      </c>
      <c r="G12" s="23"/>
      <c r="H12" s="100"/>
      <c r="I12" s="56"/>
    </row>
    <row r="13" spans="2:9" ht="12.75" customHeight="1">
      <c r="B13" s="24" t="s">
        <v>24</v>
      </c>
      <c r="C13" s="24"/>
      <c r="D13" s="100">
        <v>372960</v>
      </c>
      <c r="E13" s="56">
        <v>372960</v>
      </c>
      <c r="F13" s="23" t="s">
        <v>25</v>
      </c>
      <c r="G13" s="23"/>
      <c r="H13" s="99">
        <v>-3434418.87</v>
      </c>
      <c r="I13" s="55">
        <v>-3930396.49</v>
      </c>
    </row>
    <row r="14" spans="2:9" ht="22.5" customHeight="1">
      <c r="B14" s="25" t="s">
        <v>26</v>
      </c>
      <c r="C14" s="25"/>
      <c r="D14" s="99">
        <v>624643.04</v>
      </c>
      <c r="E14" s="56">
        <v>986348.19</v>
      </c>
      <c r="F14" s="26" t="s">
        <v>27</v>
      </c>
      <c r="G14" s="26"/>
      <c r="H14" s="99"/>
      <c r="I14" s="55"/>
    </row>
    <row r="15" spans="2:9" ht="12.75" customHeight="1">
      <c r="B15" s="24" t="s">
        <v>28</v>
      </c>
      <c r="C15" s="24"/>
      <c r="D15" s="99">
        <v>46941.72</v>
      </c>
      <c r="E15" s="55">
        <v>63994.94</v>
      </c>
      <c r="F15" s="19" t="s">
        <v>29</v>
      </c>
      <c r="G15" s="19"/>
      <c r="H15" s="99"/>
      <c r="I15" s="55"/>
    </row>
    <row r="16" spans="2:9" ht="22.5" customHeight="1">
      <c r="B16" s="24" t="s">
        <v>30</v>
      </c>
      <c r="C16" s="24"/>
      <c r="D16" s="99"/>
      <c r="E16" s="55"/>
      <c r="F16" s="26" t="s">
        <v>31</v>
      </c>
      <c r="G16" s="26"/>
      <c r="H16" s="99"/>
      <c r="I16" s="55"/>
    </row>
    <row r="17" spans="2:9" ht="12.75" customHeight="1">
      <c r="B17" s="24" t="s">
        <v>32</v>
      </c>
      <c r="C17" s="24"/>
      <c r="D17" s="98"/>
      <c r="E17" s="54"/>
      <c r="F17" s="19" t="s">
        <v>33</v>
      </c>
      <c r="G17" s="19"/>
      <c r="H17" s="100"/>
      <c r="I17" s="56"/>
    </row>
    <row r="18" spans="2:9" ht="22.5" customHeight="1">
      <c r="B18" s="27" t="s">
        <v>34</v>
      </c>
      <c r="C18" s="27"/>
      <c r="D18" s="98"/>
      <c r="E18" s="54"/>
      <c r="F18" s="28" t="s">
        <v>35</v>
      </c>
      <c r="G18" s="28"/>
      <c r="H18" s="101">
        <f>SUM(H19:H20)</f>
        <v>0</v>
      </c>
      <c r="I18" s="57">
        <f>SUM(I19:I20)</f>
        <v>0</v>
      </c>
    </row>
    <row r="19" spans="2:9" ht="12.75" customHeight="1">
      <c r="B19" s="27" t="s">
        <v>36</v>
      </c>
      <c r="C19" s="27"/>
      <c r="D19" s="98"/>
      <c r="E19" s="54"/>
      <c r="F19" s="23" t="s">
        <v>101</v>
      </c>
      <c r="G19" s="23"/>
      <c r="H19" s="100"/>
      <c r="I19" s="56"/>
    </row>
    <row r="20" spans="2:9" ht="12.75" customHeight="1">
      <c r="B20" s="17" t="s">
        <v>38</v>
      </c>
      <c r="C20" s="17"/>
      <c r="D20" s="98"/>
      <c r="E20" s="54"/>
      <c r="F20" s="23" t="s">
        <v>39</v>
      </c>
      <c r="G20" s="23"/>
      <c r="H20" s="98"/>
      <c r="I20" s="54"/>
    </row>
    <row r="21" spans="2:9" ht="12.75" customHeight="1">
      <c r="B21" s="17" t="s">
        <v>40</v>
      </c>
      <c r="C21" s="17"/>
      <c r="D21" s="98"/>
      <c r="E21" s="54"/>
      <c r="F21" s="19" t="s">
        <v>41</v>
      </c>
      <c r="G21" s="19"/>
      <c r="H21" s="98"/>
      <c r="I21" s="54"/>
    </row>
    <row r="22" spans="2:9" ht="22.5" customHeight="1">
      <c r="B22" s="24" t="s">
        <v>42</v>
      </c>
      <c r="C22" s="24"/>
      <c r="D22" s="100"/>
      <c r="E22" s="56"/>
      <c r="F22" s="26" t="s">
        <v>43</v>
      </c>
      <c r="G22" s="26"/>
      <c r="H22" s="100">
        <f>SUM(H32,H23)</f>
        <v>421015.62</v>
      </c>
      <c r="I22" s="56">
        <f>SUM(I32,I23)</f>
        <v>451055.65</v>
      </c>
    </row>
    <row r="23" spans="2:9" ht="12.75" customHeight="1">
      <c r="B23" s="25" t="s">
        <v>44</v>
      </c>
      <c r="C23" s="25"/>
      <c r="D23" s="101"/>
      <c r="E23" s="57"/>
      <c r="F23" s="19" t="s">
        <v>45</v>
      </c>
      <c r="G23" s="19"/>
      <c r="H23" s="101">
        <f>SUM(H24:H31)</f>
        <v>299143.62</v>
      </c>
      <c r="I23" s="57">
        <f>SUM(I24:I31)</f>
        <v>319949.73</v>
      </c>
    </row>
    <row r="24" spans="2:9" ht="12.75" customHeight="1">
      <c r="B24" s="25" t="s">
        <v>46</v>
      </c>
      <c r="C24" s="25"/>
      <c r="D24" s="102"/>
      <c r="E24" s="58"/>
      <c r="F24" s="30" t="s">
        <v>47</v>
      </c>
      <c r="G24" s="30"/>
      <c r="H24" s="100"/>
      <c r="I24" s="56"/>
    </row>
    <row r="25" spans="1:9" ht="12.75" customHeight="1">
      <c r="A25" s="31"/>
      <c r="B25" s="27" t="s">
        <v>48</v>
      </c>
      <c r="C25" s="27"/>
      <c r="D25" s="101"/>
      <c r="E25" s="57"/>
      <c r="F25" s="23" t="s">
        <v>49</v>
      </c>
      <c r="G25" s="23"/>
      <c r="H25" s="99">
        <v>13960</v>
      </c>
      <c r="I25" s="55">
        <v>16932</v>
      </c>
    </row>
    <row r="26" spans="1:9" ht="12.75" customHeight="1">
      <c r="A26" s="31"/>
      <c r="B26" s="17" t="s">
        <v>50</v>
      </c>
      <c r="C26" s="17"/>
      <c r="D26" s="100">
        <f>SUM(D27,D32,D38,D42,D43)</f>
        <v>166325.91000000003</v>
      </c>
      <c r="E26" s="56">
        <f>SUM(E27,E32,E38,E42,E43)</f>
        <v>135584.58000000002</v>
      </c>
      <c r="F26" s="30" t="s">
        <v>51</v>
      </c>
      <c r="G26" s="30"/>
      <c r="H26" s="100">
        <v>109510.15</v>
      </c>
      <c r="I26" s="56">
        <v>111721.48</v>
      </c>
    </row>
    <row r="27" spans="1:9" ht="12.75" customHeight="1">
      <c r="A27" s="31"/>
      <c r="B27" s="17" t="s">
        <v>52</v>
      </c>
      <c r="C27" s="17"/>
      <c r="D27" s="100">
        <f>SUM(D28:D31)</f>
        <v>4590.96</v>
      </c>
      <c r="E27" s="56">
        <f>SUM(E28:E31)</f>
        <v>4478.66</v>
      </c>
      <c r="F27" s="32" t="s">
        <v>53</v>
      </c>
      <c r="G27" s="32"/>
      <c r="H27" s="55">
        <v>175673.47</v>
      </c>
      <c r="I27" s="55">
        <v>191296.25</v>
      </c>
    </row>
    <row r="28" spans="1:9" ht="12.75" customHeight="1">
      <c r="A28" s="31"/>
      <c r="B28" s="24" t="s">
        <v>54</v>
      </c>
      <c r="C28" s="24"/>
      <c r="D28" s="56">
        <v>4590.96</v>
      </c>
      <c r="E28" s="56">
        <v>4478.66</v>
      </c>
      <c r="F28" s="23" t="s">
        <v>55</v>
      </c>
      <c r="G28" s="23"/>
      <c r="H28" s="99"/>
      <c r="I28" s="55"/>
    </row>
    <row r="29" spans="1:9" ht="22.5" customHeight="1">
      <c r="A29" s="31"/>
      <c r="B29" s="24" t="s">
        <v>56</v>
      </c>
      <c r="C29" s="24"/>
      <c r="D29" s="100"/>
      <c r="E29" s="56"/>
      <c r="F29" s="30" t="s">
        <v>57</v>
      </c>
      <c r="G29" s="30"/>
      <c r="H29" s="100"/>
      <c r="I29" s="56"/>
    </row>
    <row r="30" spans="1:9" ht="22.5" customHeight="1">
      <c r="A30" s="31"/>
      <c r="B30" s="24" t="s">
        <v>58</v>
      </c>
      <c r="C30" s="24"/>
      <c r="D30" s="100"/>
      <c r="E30" s="56"/>
      <c r="F30" s="30" t="s">
        <v>59</v>
      </c>
      <c r="G30" s="30"/>
      <c r="H30" s="100"/>
      <c r="I30" s="56"/>
    </row>
    <row r="31" spans="1:9" ht="12.75" customHeight="1">
      <c r="A31" s="31"/>
      <c r="B31" s="24" t="s">
        <v>60</v>
      </c>
      <c r="C31" s="24"/>
      <c r="D31" s="100"/>
      <c r="E31" s="56"/>
      <c r="F31" s="23" t="s">
        <v>61</v>
      </c>
      <c r="G31" s="23"/>
      <c r="H31" s="100"/>
      <c r="I31" s="56"/>
    </row>
    <row r="32" spans="1:9" ht="12.75" customHeight="1">
      <c r="A32" s="31"/>
      <c r="B32" s="17" t="s">
        <v>62</v>
      </c>
      <c r="C32" s="17"/>
      <c r="D32" s="98">
        <f>SUM(D33:D37)</f>
        <v>80171.63</v>
      </c>
      <c r="E32" s="54">
        <f>SUM(E33:E37)</f>
        <v>80555</v>
      </c>
      <c r="F32" s="28" t="s">
        <v>63</v>
      </c>
      <c r="G32" s="28"/>
      <c r="H32" s="101">
        <f>SUM(H33:H34)</f>
        <v>121872</v>
      </c>
      <c r="I32" s="57">
        <f>SUM(I33:I34)</f>
        <v>131105.92</v>
      </c>
    </row>
    <row r="33" spans="1:9" ht="12.75" customHeight="1">
      <c r="A33" s="31"/>
      <c r="B33" s="24" t="s">
        <v>64</v>
      </c>
      <c r="C33" s="24"/>
      <c r="D33" s="100"/>
      <c r="E33" s="56"/>
      <c r="F33" s="30" t="s">
        <v>65</v>
      </c>
      <c r="G33" s="30"/>
      <c r="H33" s="56">
        <v>121872</v>
      </c>
      <c r="I33" s="56">
        <v>131105.92</v>
      </c>
    </row>
    <row r="34" spans="1:9" ht="12.75" customHeight="1">
      <c r="A34" s="31"/>
      <c r="B34" s="24" t="s">
        <v>66</v>
      </c>
      <c r="C34" s="24"/>
      <c r="D34" s="100"/>
      <c r="E34" s="56"/>
      <c r="F34" s="23" t="s">
        <v>67</v>
      </c>
      <c r="G34" s="23"/>
      <c r="H34" s="99"/>
      <c r="I34" s="55"/>
    </row>
    <row r="35" spans="1:9" ht="12.75" customHeight="1">
      <c r="A35" s="31"/>
      <c r="B35" s="25" t="s">
        <v>68</v>
      </c>
      <c r="C35" s="25"/>
      <c r="D35" s="99"/>
      <c r="E35" s="55"/>
      <c r="F35" s="19" t="s">
        <v>69</v>
      </c>
      <c r="G35" s="19"/>
      <c r="H35" s="100"/>
      <c r="I35" s="56"/>
    </row>
    <row r="36" spans="1:9" ht="12.75" customHeight="1">
      <c r="A36" s="31"/>
      <c r="B36" s="24" t="s">
        <v>70</v>
      </c>
      <c r="C36" s="24"/>
      <c r="D36" s="56">
        <v>80171.63</v>
      </c>
      <c r="E36" s="56">
        <v>80555</v>
      </c>
      <c r="F36" s="26" t="s">
        <v>71</v>
      </c>
      <c r="G36" s="26"/>
      <c r="H36" s="100"/>
      <c r="I36" s="56"/>
    </row>
    <row r="37" spans="1:9" ht="21.75" customHeight="1">
      <c r="A37" s="31"/>
      <c r="B37" s="25" t="s">
        <v>72</v>
      </c>
      <c r="C37" s="25"/>
      <c r="D37" s="100"/>
      <c r="E37" s="56"/>
      <c r="F37" s="19" t="s">
        <v>73</v>
      </c>
      <c r="G37" s="19"/>
      <c r="H37" s="99"/>
      <c r="I37" s="55"/>
    </row>
    <row r="38" spans="1:9" ht="12.75" customHeight="1">
      <c r="A38" s="31"/>
      <c r="B38" s="17" t="s">
        <v>74</v>
      </c>
      <c r="C38" s="17"/>
      <c r="D38" s="100">
        <f>SUM(D39:D41)</f>
        <v>81563.32</v>
      </c>
      <c r="E38" s="56">
        <f>SUM(E39:E41)</f>
        <v>50550.92</v>
      </c>
      <c r="F38" s="19" t="s">
        <v>75</v>
      </c>
      <c r="G38" s="19"/>
      <c r="H38" s="100"/>
      <c r="I38" s="56"/>
    </row>
    <row r="39" spans="1:9" ht="12.75" customHeight="1">
      <c r="A39" s="31"/>
      <c r="B39" s="24" t="s">
        <v>76</v>
      </c>
      <c r="C39" s="24"/>
      <c r="D39" s="100"/>
      <c r="E39" s="56"/>
      <c r="F39" s="23"/>
      <c r="G39" s="23"/>
      <c r="H39" s="100"/>
      <c r="I39" s="56"/>
    </row>
    <row r="40" spans="1:9" ht="12.75" customHeight="1">
      <c r="A40" s="31"/>
      <c r="B40" s="25" t="s">
        <v>77</v>
      </c>
      <c r="C40" s="25"/>
      <c r="D40" s="56">
        <v>81563.32</v>
      </c>
      <c r="E40" s="56">
        <v>50550.92</v>
      </c>
      <c r="F40" s="23"/>
      <c r="G40" s="23"/>
      <c r="H40" s="99"/>
      <c r="I40" s="55"/>
    </row>
    <row r="41" spans="1:9" ht="12.75" customHeight="1">
      <c r="A41" s="31"/>
      <c r="B41" s="24" t="s">
        <v>78</v>
      </c>
      <c r="C41" s="24"/>
      <c r="D41" s="100"/>
      <c r="E41" s="56"/>
      <c r="F41" s="23"/>
      <c r="G41" s="23"/>
      <c r="H41" s="98"/>
      <c r="I41" s="54"/>
    </row>
    <row r="42" spans="1:9" ht="12.75" customHeight="1">
      <c r="A42" s="31"/>
      <c r="B42" s="27" t="s">
        <v>79</v>
      </c>
      <c r="C42" s="27"/>
      <c r="D42" s="98"/>
      <c r="E42" s="54"/>
      <c r="F42" s="23"/>
      <c r="G42" s="23"/>
      <c r="H42" s="100"/>
      <c r="I42" s="56"/>
    </row>
    <row r="43" spans="1:9" ht="12.75" customHeight="1">
      <c r="A43" s="31"/>
      <c r="B43" s="17" t="s">
        <v>80</v>
      </c>
      <c r="C43" s="17"/>
      <c r="D43" s="98"/>
      <c r="E43" s="54"/>
      <c r="F43" s="23"/>
      <c r="G43" s="23"/>
      <c r="H43" s="100"/>
      <c r="I43" s="56"/>
    </row>
    <row r="44" spans="1:9" ht="12.75" customHeight="1">
      <c r="A44" s="31"/>
      <c r="B44" s="33" t="s">
        <v>81</v>
      </c>
      <c r="C44" s="33"/>
      <c r="D44" s="103"/>
      <c r="E44" s="59"/>
      <c r="F44" s="35"/>
      <c r="G44" s="35"/>
      <c r="H44" s="103"/>
      <c r="I44" s="59"/>
    </row>
    <row r="45" spans="1:9" ht="12.75" customHeight="1">
      <c r="A45" s="31"/>
      <c r="B45" s="36"/>
      <c r="C45" s="36"/>
      <c r="D45" s="36"/>
      <c r="E45" s="36"/>
      <c r="F45" s="36"/>
      <c r="G45" s="36"/>
      <c r="H45" s="36"/>
      <c r="I45" s="36"/>
    </row>
    <row r="46" spans="1:9" ht="12.75" customHeight="1">
      <c r="A46" s="31"/>
      <c r="B46" s="37" t="s">
        <v>82</v>
      </c>
      <c r="C46" s="37"/>
      <c r="D46" s="60">
        <f>SUM(D44,D26,D9)</f>
        <v>1210870.67</v>
      </c>
      <c r="E46" s="61">
        <f>SUM(E44,E26,E9)</f>
        <v>1558887.71</v>
      </c>
      <c r="F46" s="37" t="s">
        <v>83</v>
      </c>
      <c r="G46" s="37"/>
      <c r="H46" s="62">
        <f>SUM(H38,H35,H22,H21,H18,H9)</f>
        <v>1210870.67</v>
      </c>
      <c r="I46" s="63">
        <f>SUM(I38,I35,I22,I21,I18,I9)</f>
        <v>1558887.7099999995</v>
      </c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42" t="s">
        <v>84</v>
      </c>
      <c r="C48" s="31"/>
      <c r="D48" s="31"/>
      <c r="E48" s="31"/>
      <c r="F48" s="31"/>
      <c r="G48" s="31"/>
      <c r="H48" s="31"/>
      <c r="I48" s="31"/>
    </row>
    <row r="49" spans="2:9" ht="12.75">
      <c r="B49" s="42" t="s">
        <v>85</v>
      </c>
      <c r="C49" s="31"/>
      <c r="D49" s="31"/>
      <c r="E49" s="31"/>
      <c r="F49" s="31"/>
      <c r="G49" s="31"/>
      <c r="H49" s="31"/>
      <c r="I49" s="31"/>
    </row>
    <row r="50" spans="2:9" ht="12.75">
      <c r="B50" s="82" t="s">
        <v>107</v>
      </c>
      <c r="C50" s="82"/>
      <c r="D50" s="82"/>
      <c r="E50" s="82"/>
      <c r="F50" s="82"/>
      <c r="G50" s="31"/>
      <c r="H50" s="31"/>
      <c r="I50" s="31"/>
    </row>
    <row r="51" spans="2:6" ht="12.75">
      <c r="B51" s="82" t="s">
        <v>129</v>
      </c>
      <c r="C51" s="82"/>
      <c r="D51" s="82"/>
      <c r="E51" s="82"/>
      <c r="F51" s="82"/>
    </row>
    <row r="52" spans="2:6" ht="12.75">
      <c r="B52" s="82" t="s">
        <v>130</v>
      </c>
      <c r="C52" s="82"/>
      <c r="D52" s="82"/>
      <c r="E52" s="82"/>
      <c r="F52" s="82"/>
    </row>
    <row r="53" ht="12.75">
      <c r="B53" s="31"/>
    </row>
    <row r="54" ht="12.75">
      <c r="B54" s="31"/>
    </row>
    <row r="55" spans="2:6" ht="12.75">
      <c r="B55" s="31"/>
      <c r="E55" s="64"/>
      <c r="F55" s="64"/>
    </row>
    <row r="56" spans="2:8" ht="12.75">
      <c r="B56" s="31" t="s">
        <v>90</v>
      </c>
      <c r="E56" s="45" t="s">
        <v>91</v>
      </c>
      <c r="F56" s="45"/>
      <c r="H56" t="s">
        <v>92</v>
      </c>
    </row>
    <row r="57" spans="2:8" ht="12.75">
      <c r="B57" s="46" t="s">
        <v>93</v>
      </c>
      <c r="E57" s="47" t="s">
        <v>94</v>
      </c>
      <c r="F57" s="47"/>
      <c r="H57" t="s">
        <v>95</v>
      </c>
    </row>
    <row r="58" ht="12.75">
      <c r="B58" s="31"/>
    </row>
  </sheetData>
  <sheetProtection selectLockedCells="1" selectUnlockedCells="1"/>
  <mergeCells count="99">
    <mergeCell ref="B1:D1"/>
    <mergeCell ref="E1:G1"/>
    <mergeCell ref="H1:I1"/>
    <mergeCell ref="B2:D2"/>
    <mergeCell ref="E2:G2"/>
    <mergeCell ref="H2:I2"/>
    <mergeCell ref="B3:D3"/>
    <mergeCell ref="E3:G3"/>
    <mergeCell ref="H3:I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I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I45"/>
    <mergeCell ref="B46:C46"/>
    <mergeCell ref="F46:G46"/>
    <mergeCell ref="E55:F55"/>
    <mergeCell ref="E56:F56"/>
    <mergeCell ref="E57:F5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6">
      <selection activeCell="B53" sqref="B53"/>
    </sheetView>
  </sheetViews>
  <sheetFormatPr defaultColWidth="9.00390625" defaultRowHeight="12.75"/>
  <cols>
    <col min="1" max="1" width="0.12890625" style="0" customWidth="1"/>
    <col min="2" max="2" width="26.875" style="0" customWidth="1"/>
    <col min="3" max="3" width="2.125" style="0" customWidth="1"/>
    <col min="4" max="5" width="10.75390625" style="0" customWidth="1"/>
    <col min="6" max="6" width="26.625" style="0" customWidth="1"/>
    <col min="7" max="7" width="2.125" style="0" customWidth="1"/>
    <col min="8" max="9" width="10.75390625" style="0" customWidth="1"/>
  </cols>
  <sheetData>
    <row r="1" spans="2:9" ht="13.5" customHeight="1">
      <c r="B1" s="1" t="s">
        <v>0</v>
      </c>
      <c r="C1" s="1"/>
      <c r="D1" s="1"/>
      <c r="E1" s="2" t="s">
        <v>1</v>
      </c>
      <c r="F1" s="2"/>
      <c r="G1" s="2"/>
      <c r="H1" s="3" t="s">
        <v>2</v>
      </c>
      <c r="I1" s="3"/>
    </row>
    <row r="2" spans="2:9" ht="13.5" customHeight="1">
      <c r="B2" s="4" t="s">
        <v>3</v>
      </c>
      <c r="C2" s="4"/>
      <c r="D2" s="4"/>
      <c r="E2" s="5" t="s">
        <v>4</v>
      </c>
      <c r="F2" s="5"/>
      <c r="G2" s="5"/>
      <c r="H2" s="6" t="s">
        <v>5</v>
      </c>
      <c r="I2" s="6"/>
    </row>
    <row r="3" spans="2:9" ht="13.5" customHeight="1">
      <c r="B3" s="4" t="s">
        <v>131</v>
      </c>
      <c r="C3" s="4"/>
      <c r="D3" s="4"/>
      <c r="E3" s="5" t="s">
        <v>6</v>
      </c>
      <c r="F3" s="5"/>
      <c r="G3" s="5"/>
      <c r="H3" s="6"/>
      <c r="I3" s="6"/>
    </row>
    <row r="4" spans="2:9" ht="13.5" customHeight="1">
      <c r="B4" s="4"/>
      <c r="C4" s="4"/>
      <c r="D4" s="4"/>
      <c r="E4" s="5" t="s">
        <v>7</v>
      </c>
      <c r="F4" s="5"/>
      <c r="G4" s="5"/>
      <c r="H4" s="6"/>
      <c r="I4" s="6"/>
    </row>
    <row r="5" spans="2:9" ht="13.5" customHeight="1">
      <c r="B5" s="4" t="s">
        <v>8</v>
      </c>
      <c r="C5" s="4"/>
      <c r="D5" s="4"/>
      <c r="E5" s="5" t="s">
        <v>9</v>
      </c>
      <c r="F5" s="5"/>
      <c r="G5" s="5"/>
      <c r="H5" s="7" t="s">
        <v>10</v>
      </c>
      <c r="I5" s="7"/>
    </row>
    <row r="6" spans="2:9" ht="13.5" customHeight="1">
      <c r="B6" s="8"/>
      <c r="C6" s="8"/>
      <c r="D6" s="8"/>
      <c r="E6" s="9" t="s">
        <v>11</v>
      </c>
      <c r="F6" s="9"/>
      <c r="G6" s="9"/>
      <c r="H6" s="10"/>
      <c r="I6" s="10"/>
    </row>
    <row r="7" spans="2:9" ht="13.5" customHeight="1">
      <c r="B7" s="11"/>
      <c r="C7" s="11"/>
      <c r="D7" s="11"/>
      <c r="E7" s="11"/>
      <c r="F7" s="11"/>
      <c r="G7" s="11"/>
      <c r="H7" s="11"/>
      <c r="I7" s="11"/>
    </row>
    <row r="8" spans="2:9" ht="12.75">
      <c r="B8" s="12" t="s">
        <v>12</v>
      </c>
      <c r="C8" s="12"/>
      <c r="D8" s="51" t="s">
        <v>13</v>
      </c>
      <c r="E8" s="52" t="s">
        <v>14</v>
      </c>
      <c r="F8" s="15" t="s">
        <v>15</v>
      </c>
      <c r="G8" s="15"/>
      <c r="H8" s="51" t="s">
        <v>13</v>
      </c>
      <c r="I8" s="53" t="s">
        <v>14</v>
      </c>
    </row>
    <row r="9" spans="2:9" ht="12.75" customHeight="1">
      <c r="B9" s="17" t="s">
        <v>16</v>
      </c>
      <c r="C9" s="17"/>
      <c r="D9" s="66">
        <f>SUM(D10,D11,D20,D21,D25)</f>
        <v>335851.99</v>
      </c>
      <c r="E9" s="66">
        <f>SUM(E10,E11,E20,E21,E25)</f>
        <v>1199523.71</v>
      </c>
      <c r="F9" s="19" t="s">
        <v>17</v>
      </c>
      <c r="G9" s="19"/>
      <c r="H9" s="55">
        <f>SUM(H11,H14,H15,H16,H17,H10)</f>
        <v>277891.66000000015</v>
      </c>
      <c r="I9" s="55">
        <f>SUM(I11,I14,I15,I16,I17,I10)</f>
        <v>1138443.2799999998</v>
      </c>
    </row>
    <row r="10" spans="2:9" ht="12.75" customHeight="1">
      <c r="B10" s="17" t="s">
        <v>18</v>
      </c>
      <c r="C10" s="17"/>
      <c r="D10" s="66"/>
      <c r="E10" s="66"/>
      <c r="F10" s="19" t="s">
        <v>19</v>
      </c>
      <c r="G10" s="19"/>
      <c r="H10" s="56">
        <v>1595702.1</v>
      </c>
      <c r="I10" s="56">
        <v>2542101.28</v>
      </c>
    </row>
    <row r="11" spans="2:9" ht="12.75" customHeight="1">
      <c r="B11" s="17" t="s">
        <v>20</v>
      </c>
      <c r="C11" s="17"/>
      <c r="D11" s="71">
        <f>SUM(D12,D18,D19)</f>
        <v>335851.99</v>
      </c>
      <c r="E11" s="71">
        <f>SUM(E12,E18,E19)</f>
        <v>1199523.71</v>
      </c>
      <c r="F11" s="19" t="s">
        <v>21</v>
      </c>
      <c r="G11" s="19"/>
      <c r="H11" s="57">
        <f>SUM(H12:H13)</f>
        <v>-1317810.44</v>
      </c>
      <c r="I11" s="57">
        <f>SUM(I12:I13)</f>
        <v>-1403658</v>
      </c>
    </row>
    <row r="12" spans="2:9" ht="12.75" customHeight="1">
      <c r="B12" s="17" t="s">
        <v>22</v>
      </c>
      <c r="C12" s="17"/>
      <c r="D12" s="68">
        <f>SUM(D13:D17)</f>
        <v>335851.99</v>
      </c>
      <c r="E12" s="68">
        <f>SUM(E13:E17)</f>
        <v>1199523.71</v>
      </c>
      <c r="F12" s="23" t="s">
        <v>23</v>
      </c>
      <c r="G12" s="23"/>
      <c r="H12" s="56"/>
      <c r="I12" s="56"/>
    </row>
    <row r="13" spans="2:9" ht="12.75" customHeight="1">
      <c r="B13" s="24" t="s">
        <v>24</v>
      </c>
      <c r="C13" s="24"/>
      <c r="D13" s="71">
        <v>117964</v>
      </c>
      <c r="E13" s="71">
        <v>117964</v>
      </c>
      <c r="F13" s="23" t="s">
        <v>25</v>
      </c>
      <c r="G13" s="23"/>
      <c r="H13" s="55">
        <v>-1317810.44</v>
      </c>
      <c r="I13" s="55">
        <v>-1403658</v>
      </c>
    </row>
    <row r="14" spans="2:9" ht="22.5" customHeight="1">
      <c r="B14" s="25" t="s">
        <v>26</v>
      </c>
      <c r="C14" s="25"/>
      <c r="D14" s="68">
        <v>217887.99</v>
      </c>
      <c r="E14" s="68">
        <v>1081559.71</v>
      </c>
      <c r="F14" s="26" t="s">
        <v>27</v>
      </c>
      <c r="G14" s="26"/>
      <c r="H14" s="55"/>
      <c r="I14" s="55"/>
    </row>
    <row r="15" spans="2:9" ht="12.75" customHeight="1">
      <c r="B15" s="24" t="s">
        <v>28</v>
      </c>
      <c r="C15" s="24"/>
      <c r="D15" s="68"/>
      <c r="E15" s="68"/>
      <c r="F15" s="19" t="s">
        <v>29</v>
      </c>
      <c r="G15" s="19"/>
      <c r="H15" s="55"/>
      <c r="I15" s="55"/>
    </row>
    <row r="16" spans="2:9" ht="22.5" customHeight="1">
      <c r="B16" s="24" t="s">
        <v>30</v>
      </c>
      <c r="C16" s="24"/>
      <c r="D16" s="68"/>
      <c r="E16" s="68"/>
      <c r="F16" s="26" t="s">
        <v>31</v>
      </c>
      <c r="G16" s="26"/>
      <c r="H16" s="55"/>
      <c r="I16" s="55"/>
    </row>
    <row r="17" spans="2:9" ht="12.75" customHeight="1">
      <c r="B17" s="24" t="s">
        <v>32</v>
      </c>
      <c r="C17" s="24"/>
      <c r="D17" s="66"/>
      <c r="E17" s="66"/>
      <c r="F17" s="19" t="s">
        <v>33</v>
      </c>
      <c r="G17" s="19"/>
      <c r="H17" s="56"/>
      <c r="I17" s="56"/>
    </row>
    <row r="18" spans="2:9" ht="22.5" customHeight="1">
      <c r="B18" s="27" t="s">
        <v>34</v>
      </c>
      <c r="C18" s="27"/>
      <c r="D18" s="66"/>
      <c r="E18" s="66"/>
      <c r="F18" s="28" t="s">
        <v>35</v>
      </c>
      <c r="G18" s="28"/>
      <c r="H18" s="57"/>
      <c r="I18" s="57"/>
    </row>
    <row r="19" spans="2:9" ht="12.75" customHeight="1">
      <c r="B19" s="27" t="s">
        <v>36</v>
      </c>
      <c r="C19" s="27"/>
      <c r="D19" s="66"/>
      <c r="E19" s="66"/>
      <c r="F19" s="23" t="s">
        <v>101</v>
      </c>
      <c r="G19" s="23"/>
      <c r="H19" s="56"/>
      <c r="I19" s="56"/>
    </row>
    <row r="20" spans="2:9" ht="12.75" customHeight="1">
      <c r="B20" s="17" t="s">
        <v>38</v>
      </c>
      <c r="C20" s="17"/>
      <c r="D20" s="66"/>
      <c r="E20" s="66"/>
      <c r="F20" s="23" t="s">
        <v>39</v>
      </c>
      <c r="G20" s="23"/>
      <c r="H20" s="54"/>
      <c r="I20" s="54"/>
    </row>
    <row r="21" spans="2:9" ht="12.75" customHeight="1">
      <c r="B21" s="17" t="s">
        <v>40</v>
      </c>
      <c r="C21" s="17"/>
      <c r="D21" s="66"/>
      <c r="E21" s="66"/>
      <c r="F21" s="19" t="s">
        <v>41</v>
      </c>
      <c r="G21" s="19"/>
      <c r="H21" s="54"/>
      <c r="I21" s="54"/>
    </row>
    <row r="22" spans="2:9" ht="22.5" customHeight="1">
      <c r="B22" s="24" t="s">
        <v>42</v>
      </c>
      <c r="C22" s="24"/>
      <c r="D22" s="71"/>
      <c r="E22" s="71"/>
      <c r="F22" s="26" t="s">
        <v>43</v>
      </c>
      <c r="G22" s="26"/>
      <c r="H22" s="56">
        <f>SUM(H32,H23)</f>
        <v>64837.29</v>
      </c>
      <c r="I22" s="56">
        <f>SUM(I32,I23)</f>
        <v>88146</v>
      </c>
    </row>
    <row r="23" spans="2:9" ht="12.75" customHeight="1">
      <c r="B23" s="25" t="s">
        <v>44</v>
      </c>
      <c r="C23" s="25"/>
      <c r="D23" s="76"/>
      <c r="E23" s="76"/>
      <c r="F23" s="19" t="s">
        <v>45</v>
      </c>
      <c r="G23" s="19"/>
      <c r="H23" s="57">
        <f>SUM(H24:H31)</f>
        <v>64837.29</v>
      </c>
      <c r="I23" s="57">
        <f>SUM(I24:I31)</f>
        <v>70952.83</v>
      </c>
    </row>
    <row r="24" spans="2:9" ht="12.75" customHeight="1">
      <c r="B24" s="25" t="s">
        <v>46</v>
      </c>
      <c r="C24" s="25"/>
      <c r="D24" s="78"/>
      <c r="E24" s="78"/>
      <c r="F24" s="30" t="s">
        <v>47</v>
      </c>
      <c r="G24" s="30"/>
      <c r="H24" s="56"/>
      <c r="I24" s="56"/>
    </row>
    <row r="25" spans="1:9" ht="12.75" customHeight="1">
      <c r="A25" s="31"/>
      <c r="B25" s="27" t="s">
        <v>48</v>
      </c>
      <c r="C25" s="27"/>
      <c r="D25" s="76"/>
      <c r="E25" s="76"/>
      <c r="F25" s="23" t="s">
        <v>49</v>
      </c>
      <c r="G25" s="23"/>
      <c r="H25" s="55"/>
      <c r="I25" s="55"/>
    </row>
    <row r="26" spans="1:9" ht="12.75" customHeight="1">
      <c r="A26" s="31"/>
      <c r="B26" s="17" t="s">
        <v>50</v>
      </c>
      <c r="C26" s="17"/>
      <c r="D26" s="71">
        <f>SUM(D27,D32,D38,D42,D43)</f>
        <v>6876.96</v>
      </c>
      <c r="E26" s="71">
        <f>SUM(E27,E32,E38,E42,E43)</f>
        <v>27065.57</v>
      </c>
      <c r="F26" s="30" t="s">
        <v>51</v>
      </c>
      <c r="G26" s="30"/>
      <c r="H26" s="56">
        <v>9722.29</v>
      </c>
      <c r="I26" s="56">
        <v>10435.83</v>
      </c>
    </row>
    <row r="27" spans="1:9" ht="12.75" customHeight="1">
      <c r="A27" s="31"/>
      <c r="B27" s="17" t="s">
        <v>52</v>
      </c>
      <c r="C27" s="17"/>
      <c r="D27" s="71">
        <f>SUM(D28:D31)</f>
        <v>697.31</v>
      </c>
      <c r="E27" s="71">
        <f>SUM(E28:E31)</f>
        <v>8854.5</v>
      </c>
      <c r="F27" s="32" t="s">
        <v>53</v>
      </c>
      <c r="G27" s="32"/>
      <c r="H27" s="55">
        <v>55115</v>
      </c>
      <c r="I27" s="55">
        <v>60517</v>
      </c>
    </row>
    <row r="28" spans="1:9" ht="12.75" customHeight="1">
      <c r="A28" s="31"/>
      <c r="B28" s="24" t="s">
        <v>54</v>
      </c>
      <c r="C28" s="24"/>
      <c r="D28" s="71">
        <v>697.31</v>
      </c>
      <c r="E28" s="71">
        <v>8854.5</v>
      </c>
      <c r="F28" s="23" t="s">
        <v>55</v>
      </c>
      <c r="G28" s="23"/>
      <c r="H28" s="55"/>
      <c r="I28" s="55"/>
    </row>
    <row r="29" spans="1:9" ht="22.5" customHeight="1">
      <c r="A29" s="31"/>
      <c r="B29" s="24" t="s">
        <v>56</v>
      </c>
      <c r="C29" s="24"/>
      <c r="D29" s="71"/>
      <c r="E29" s="71"/>
      <c r="F29" s="30" t="s">
        <v>57</v>
      </c>
      <c r="G29" s="30"/>
      <c r="H29" s="56"/>
      <c r="I29" s="56"/>
    </row>
    <row r="30" spans="1:9" ht="22.5" customHeight="1">
      <c r="A30" s="31"/>
      <c r="B30" s="24" t="s">
        <v>58</v>
      </c>
      <c r="C30" s="24"/>
      <c r="D30" s="71"/>
      <c r="E30" s="71"/>
      <c r="F30" s="30" t="s">
        <v>59</v>
      </c>
      <c r="G30" s="30"/>
      <c r="H30" s="56"/>
      <c r="I30" s="56"/>
    </row>
    <row r="31" spans="1:9" ht="12.75" customHeight="1">
      <c r="A31" s="31"/>
      <c r="B31" s="24" t="s">
        <v>60</v>
      </c>
      <c r="C31" s="24"/>
      <c r="D31" s="71"/>
      <c r="E31" s="71"/>
      <c r="F31" s="23" t="s">
        <v>61</v>
      </c>
      <c r="G31" s="23"/>
      <c r="H31" s="56"/>
      <c r="I31" s="56"/>
    </row>
    <row r="32" spans="1:9" ht="12.75" customHeight="1">
      <c r="A32" s="31"/>
      <c r="B32" s="17" t="s">
        <v>62</v>
      </c>
      <c r="C32" s="17"/>
      <c r="D32" s="66">
        <f>SUM(D33:D37)</f>
        <v>1075.4</v>
      </c>
      <c r="E32" s="66">
        <f>SUM(E33:E37)</f>
        <v>2817.9</v>
      </c>
      <c r="F32" s="28" t="s">
        <v>63</v>
      </c>
      <c r="G32" s="28"/>
      <c r="H32" s="57"/>
      <c r="I32" s="57">
        <f>SUM(I33:I34)</f>
        <v>17193.17</v>
      </c>
    </row>
    <row r="33" spans="1:9" ht="12.75" customHeight="1">
      <c r="A33" s="31"/>
      <c r="B33" s="24" t="s">
        <v>64</v>
      </c>
      <c r="C33" s="24"/>
      <c r="D33" s="71">
        <v>1075.4</v>
      </c>
      <c r="E33" s="71">
        <v>1017.9</v>
      </c>
      <c r="F33" s="30" t="s">
        <v>65</v>
      </c>
      <c r="G33" s="30"/>
      <c r="H33" s="56"/>
      <c r="I33" s="56">
        <v>17193.17</v>
      </c>
    </row>
    <row r="34" spans="1:9" ht="12.75" customHeight="1">
      <c r="A34" s="31"/>
      <c r="B34" s="24" t="s">
        <v>66</v>
      </c>
      <c r="C34" s="24"/>
      <c r="D34" s="71"/>
      <c r="E34" s="71"/>
      <c r="F34" s="23" t="s">
        <v>67</v>
      </c>
      <c r="G34" s="23"/>
      <c r="H34" s="55"/>
      <c r="I34" s="55"/>
    </row>
    <row r="35" spans="1:9" ht="12.75" customHeight="1">
      <c r="A35" s="31"/>
      <c r="B35" s="25" t="s">
        <v>68</v>
      </c>
      <c r="C35" s="25"/>
      <c r="D35" s="68"/>
      <c r="E35" s="68"/>
      <c r="F35" s="19" t="s">
        <v>69</v>
      </c>
      <c r="G35" s="19"/>
      <c r="H35" s="56"/>
      <c r="I35" s="56"/>
    </row>
    <row r="36" spans="1:9" ht="12.75" customHeight="1">
      <c r="A36" s="31"/>
      <c r="B36" s="24" t="s">
        <v>70</v>
      </c>
      <c r="C36" s="24"/>
      <c r="D36" s="71"/>
      <c r="E36" s="71">
        <v>1800</v>
      </c>
      <c r="F36" s="26" t="s">
        <v>71</v>
      </c>
      <c r="G36" s="26"/>
      <c r="H36" s="56"/>
      <c r="I36" s="56"/>
    </row>
    <row r="37" spans="1:9" ht="21.75" customHeight="1">
      <c r="A37" s="31"/>
      <c r="B37" s="25" t="s">
        <v>72</v>
      </c>
      <c r="C37" s="25"/>
      <c r="D37" s="71"/>
      <c r="E37" s="71"/>
      <c r="F37" s="19" t="s">
        <v>73</v>
      </c>
      <c r="G37" s="19"/>
      <c r="H37" s="55"/>
      <c r="I37" s="55"/>
    </row>
    <row r="38" spans="1:9" ht="12.75" customHeight="1">
      <c r="A38" s="31"/>
      <c r="B38" s="17" t="s">
        <v>74</v>
      </c>
      <c r="C38" s="17"/>
      <c r="D38" s="71">
        <f>SUM(D39:D41)</f>
        <v>5104.25</v>
      </c>
      <c r="E38" s="71">
        <f>SUM(E39:E41)</f>
        <v>15393.17</v>
      </c>
      <c r="F38" s="19" t="s">
        <v>75</v>
      </c>
      <c r="G38" s="19"/>
      <c r="H38" s="56"/>
      <c r="I38" s="56"/>
    </row>
    <row r="39" spans="1:9" ht="12.75" customHeight="1">
      <c r="A39" s="31"/>
      <c r="B39" s="24" t="s">
        <v>76</v>
      </c>
      <c r="C39" s="24"/>
      <c r="D39" s="71"/>
      <c r="E39" s="71"/>
      <c r="F39" s="23"/>
      <c r="G39" s="23"/>
      <c r="H39" s="56"/>
      <c r="I39" s="56"/>
    </row>
    <row r="40" spans="1:9" ht="12.75" customHeight="1">
      <c r="A40" s="31"/>
      <c r="B40" s="25" t="s">
        <v>77</v>
      </c>
      <c r="C40" s="25"/>
      <c r="D40" s="71">
        <v>5104.25</v>
      </c>
      <c r="E40" s="71">
        <v>15393.17</v>
      </c>
      <c r="F40" s="23"/>
      <c r="G40" s="23"/>
      <c r="H40" s="55"/>
      <c r="I40" s="55"/>
    </row>
    <row r="41" spans="1:9" ht="12.75" customHeight="1">
      <c r="A41" s="31"/>
      <c r="B41" s="24" t="s">
        <v>78</v>
      </c>
      <c r="C41" s="24"/>
      <c r="D41" s="71"/>
      <c r="E41" s="71"/>
      <c r="F41" s="23"/>
      <c r="G41" s="23"/>
      <c r="H41" s="54"/>
      <c r="I41" s="54"/>
    </row>
    <row r="42" spans="1:9" ht="12.75" customHeight="1">
      <c r="A42" s="31"/>
      <c r="B42" s="27" t="s">
        <v>79</v>
      </c>
      <c r="C42" s="27"/>
      <c r="D42" s="66"/>
      <c r="E42" s="66"/>
      <c r="F42" s="23"/>
      <c r="G42" s="23"/>
      <c r="H42" s="56"/>
      <c r="I42" s="56"/>
    </row>
    <row r="43" spans="1:9" ht="12.75" customHeight="1">
      <c r="A43" s="31"/>
      <c r="B43" s="17" t="s">
        <v>80</v>
      </c>
      <c r="C43" s="17"/>
      <c r="D43" s="66"/>
      <c r="E43" s="66"/>
      <c r="F43" s="23"/>
      <c r="G43" s="23"/>
      <c r="H43" s="56"/>
      <c r="I43" s="56"/>
    </row>
    <row r="44" spans="1:9" ht="12.75" customHeight="1">
      <c r="A44" s="31"/>
      <c r="B44" s="33" t="s">
        <v>81</v>
      </c>
      <c r="C44" s="33"/>
      <c r="D44" s="80"/>
      <c r="E44" s="80"/>
      <c r="F44" s="35"/>
      <c r="G44" s="35"/>
      <c r="H44" s="59"/>
      <c r="I44" s="59"/>
    </row>
    <row r="45" spans="1:9" ht="12.75" customHeight="1">
      <c r="A45" s="31"/>
      <c r="B45" s="36"/>
      <c r="C45" s="36"/>
      <c r="D45" s="36"/>
      <c r="E45" s="36"/>
      <c r="F45" s="36"/>
      <c r="G45" s="36"/>
      <c r="H45" s="36"/>
      <c r="I45" s="36"/>
    </row>
    <row r="46" spans="1:9" ht="12.75" customHeight="1">
      <c r="A46" s="31"/>
      <c r="B46" s="37" t="s">
        <v>82</v>
      </c>
      <c r="C46" s="37"/>
      <c r="D46" s="60">
        <f>SUM(D44,D26,D9)</f>
        <v>342728.95</v>
      </c>
      <c r="E46" s="61">
        <f>SUM(E44,E26,E9)</f>
        <v>1226589.28</v>
      </c>
      <c r="F46" s="37" t="s">
        <v>83</v>
      </c>
      <c r="G46" s="37"/>
      <c r="H46" s="62">
        <f>SUM(H38,H35,H22,H21,H18,H9)</f>
        <v>342728.9500000001</v>
      </c>
      <c r="I46" s="63">
        <f>SUM(I38,I35,I22,I21,I18,I9)</f>
        <v>1226589.2799999998</v>
      </c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42" t="s">
        <v>84</v>
      </c>
      <c r="C48" s="31"/>
      <c r="D48" s="31"/>
      <c r="E48" s="31"/>
      <c r="F48" s="31"/>
      <c r="G48" s="31"/>
      <c r="H48" s="31"/>
      <c r="I48" s="31"/>
    </row>
    <row r="49" spans="2:9" ht="12.75">
      <c r="B49" s="42" t="s">
        <v>85</v>
      </c>
      <c r="C49" s="31"/>
      <c r="D49" s="31"/>
      <c r="E49" s="31"/>
      <c r="F49" s="31"/>
      <c r="G49" s="31"/>
      <c r="H49" s="31"/>
      <c r="I49" s="31"/>
    </row>
    <row r="50" spans="2:9" ht="12.75">
      <c r="B50" s="31" t="s">
        <v>132</v>
      </c>
      <c r="C50" s="31"/>
      <c r="D50" s="31"/>
      <c r="E50" s="31"/>
      <c r="F50" s="31"/>
      <c r="G50" s="31"/>
      <c r="H50" s="31"/>
      <c r="I50" s="31"/>
    </row>
    <row r="51" ht="12.75">
      <c r="B51" s="31" t="s">
        <v>108</v>
      </c>
    </row>
    <row r="52" ht="12.75">
      <c r="B52" s="43" t="s">
        <v>133</v>
      </c>
    </row>
    <row r="53" ht="12.75">
      <c r="B53" s="31" t="s">
        <v>134</v>
      </c>
    </row>
    <row r="54" ht="12.75">
      <c r="B54" s="31"/>
    </row>
    <row r="55" ht="12.75">
      <c r="B55" s="31"/>
    </row>
    <row r="56" spans="2:6" ht="12.75">
      <c r="B56" s="31"/>
      <c r="E56" s="64">
        <v>40237</v>
      </c>
      <c r="F56" s="64"/>
    </row>
    <row r="57" spans="2:8" ht="12.75">
      <c r="B57" s="31" t="s">
        <v>90</v>
      </c>
      <c r="E57" s="45" t="s">
        <v>91</v>
      </c>
      <c r="F57" s="45"/>
      <c r="H57" t="s">
        <v>92</v>
      </c>
    </row>
    <row r="58" spans="2:8" ht="12.75">
      <c r="B58" s="46" t="s">
        <v>93</v>
      </c>
      <c r="E58" s="47" t="s">
        <v>94</v>
      </c>
      <c r="F58" s="47"/>
      <c r="H58" t="s">
        <v>95</v>
      </c>
    </row>
    <row r="59" ht="12.75">
      <c r="B59" s="31"/>
    </row>
  </sheetData>
  <sheetProtection selectLockedCells="1" selectUnlockedCells="1"/>
  <mergeCells count="99">
    <mergeCell ref="B1:D1"/>
    <mergeCell ref="E1:G1"/>
    <mergeCell ref="H1:I1"/>
    <mergeCell ref="B2:D2"/>
    <mergeCell ref="E2:G2"/>
    <mergeCell ref="H2:I2"/>
    <mergeCell ref="B3:D3"/>
    <mergeCell ref="E3:G3"/>
    <mergeCell ref="H3:I3"/>
    <mergeCell ref="B4:D4"/>
    <mergeCell ref="E4:G4"/>
    <mergeCell ref="H4:I4"/>
    <mergeCell ref="B5:D5"/>
    <mergeCell ref="E5:G5"/>
    <mergeCell ref="H5:I5"/>
    <mergeCell ref="B6:D6"/>
    <mergeCell ref="E6:G6"/>
    <mergeCell ref="H6:I6"/>
    <mergeCell ref="B7:I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I45"/>
    <mergeCell ref="B46:C46"/>
    <mergeCell ref="F46:G46"/>
    <mergeCell ref="E56:F56"/>
    <mergeCell ref="E57:F57"/>
    <mergeCell ref="E58:F5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Tomasz Mikielski</cp:lastModifiedBy>
  <cp:lastPrinted>2011-03-24T07:19:50Z</cp:lastPrinted>
  <dcterms:created xsi:type="dcterms:W3CDTF">1999-02-01T17:07:04Z</dcterms:created>
  <dcterms:modified xsi:type="dcterms:W3CDTF">2011-03-29T09:15:31Z</dcterms:modified>
  <cp:category/>
  <cp:version/>
  <cp:contentType/>
  <cp:contentStatus/>
  <cp:revision>69</cp:revision>
</cp:coreProperties>
</file>